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bookViews>
    <workbookView xWindow="0" yWindow="0" windowWidth="24000" windowHeight="9135" firstSheet="2" activeTab="2"/>
  </bookViews>
  <sheets>
    <sheet name="Hoja1" sheetId="1" state="hidden" r:id="rId1"/>
    <sheet name="Hoja3" sheetId="3" state="hidden" r:id="rId2"/>
    <sheet name="Niveles deseCN" sheetId="4" r:id="rId3"/>
    <sheet name="PV" sheetId="13" state="hidden" r:id="rId4"/>
    <sheet name="Hoja2" sheetId="8" state="hidden" r:id="rId5"/>
    <sheet name="Procesos vivos" sheetId="2" r:id="rId6"/>
    <sheet name="PF" sheetId="16" state="hidden" r:id="rId7"/>
    <sheet name="Procesos Físicos" sheetId="14" r:id="rId8"/>
    <sheet name="PQ" sheetId="19" state="hidden" r:id="rId9"/>
    <sheet name="Procesos Químicos" sheetId="15" r:id="rId10"/>
    <sheet name="CTS" sheetId="18" r:id="rId11"/>
    <sheet name="PCTS" sheetId="17" state="hidden" r:id="rId12"/>
  </sheets>
  <definedNames>
    <definedName name="_xlnm.Print_Area" localSheetId="10">CTS!$A$1:$G$30</definedName>
    <definedName name="_xlnm.Print_Area" localSheetId="7">'Procesos Físicos'!$A$1:$G$30</definedName>
    <definedName name="_xlnm.Print_Area" localSheetId="9">'Procesos Químicos'!$A$1:$G$30</definedName>
    <definedName name="_xlnm.Print_Area" localSheetId="5">'Procesos vivos'!$A$1:$G$30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5" l="1"/>
  <c r="A18" i="15"/>
  <c r="A17" i="15"/>
  <c r="A16" i="15"/>
  <c r="A15" i="15"/>
  <c r="A14" i="15"/>
  <c r="A6" i="18"/>
  <c r="A18" i="18"/>
  <c r="A17" i="18"/>
  <c r="A16" i="18"/>
  <c r="A15" i="18"/>
  <c r="A14" i="18"/>
  <c r="A6" i="14"/>
  <c r="A18" i="14"/>
  <c r="A17" i="14"/>
  <c r="A16" i="14"/>
  <c r="A15" i="14"/>
  <c r="A14" i="14"/>
  <c r="A6" i="2"/>
  <c r="A18" i="2"/>
  <c r="A17" i="2"/>
  <c r="A16" i="2"/>
  <c r="A15" i="2"/>
  <c r="A14" i="2"/>
</calcChain>
</file>

<file path=xl/sharedStrings.xml><?xml version="1.0" encoding="utf-8"?>
<sst xmlns="http://schemas.openxmlformats.org/spreadsheetml/2006/main" count="381" uniqueCount="171">
  <si>
    <t>INSTITUCION EDUCATIVA JOHN F. KENNEDY</t>
  </si>
  <si>
    <t>INSTITUCION EDUCATIVA FELIPE DE RESTREPO</t>
  </si>
  <si>
    <t>COLEGIO EL ROSARIO</t>
  </si>
  <si>
    <t>COLEGIO PAULA MONTAL</t>
  </si>
  <si>
    <t>INSTITUCION EDUCATIVA MARCELIANA SALDARRIAGA</t>
  </si>
  <si>
    <t>I.E. MARIA JOSEFA ESCOBAR</t>
  </si>
  <si>
    <t>INSTITUCION EDUCATIVA SIMON BOLIVAR</t>
  </si>
  <si>
    <t>INSTITUCION EDUCATIVA CONCEJO MUNICIPAL DE ITAGUI</t>
  </si>
  <si>
    <t>COLEGIO ALEMAN</t>
  </si>
  <si>
    <t>I.E. LUIS CARLOS GALAN</t>
  </si>
  <si>
    <t>INSTITUCION EDUCATIVA AVELINO SALDARRIAGA</t>
  </si>
  <si>
    <t>INSTITUCION EDUCATIVA CELESTIN FREINET</t>
  </si>
  <si>
    <t>INSTITUCION EDUCATIVA CARLOS ENRIQUE CORTES</t>
  </si>
  <si>
    <t>I.E. LOS GOMEZ</t>
  </si>
  <si>
    <t>INSTITUCION EDUCATIVA ANTONIO JOSE DE SUCRE</t>
  </si>
  <si>
    <t>INSTITUCION EDUCATIVA ISOLDA ECHAVARRIA</t>
  </si>
  <si>
    <t>INSTITUCION EDUCATIVA SAN JOSE</t>
  </si>
  <si>
    <t>INSTITUCION EDUCATIVA COLEGIO EL CARPINELO</t>
  </si>
  <si>
    <t>INSTITUCION EDUCATIVA PEDRO ESTRADA</t>
  </si>
  <si>
    <t>INSTITUCION MARIA REINA</t>
  </si>
  <si>
    <t>INSTITUTO CRISTO REY</t>
  </si>
  <si>
    <t>INSTITUCION EDUCATIVA ENRIQUE VELEZ ESCOBAR</t>
  </si>
  <si>
    <t>INSTITUCIÓN EDUCATIVA ORESTE SINDICI</t>
  </si>
  <si>
    <t>COLEGIO LA INMACULADA</t>
  </si>
  <si>
    <t>I.E. JUAN NEPOMUCENO CADAVID</t>
  </si>
  <si>
    <t>INSTITUCION EDUCATIVA DIEGO ECHAVARRIA MISAS</t>
  </si>
  <si>
    <t>INSTITUCION EDUCATIVA LOMA LINDA</t>
  </si>
  <si>
    <t>INSTITUCION EDUCATIVA MARIA JESUS MEJIA</t>
  </si>
  <si>
    <t>INSTITUCION EDUCATIVA ESTEBAN OCHOA</t>
  </si>
  <si>
    <t>I.E. CIUDAD ITAGUI</t>
  </si>
  <si>
    <t>INSTITUCION EDUCATIVA EL ROSARIO</t>
  </si>
  <si>
    <t>INSTITUCION EDUCATVA SAN JOSE MANYANET</t>
  </si>
  <si>
    <t>I.E. BENEDIKTA ZUR NIEDEN</t>
  </si>
  <si>
    <t>IE ANDRES BELLO</t>
  </si>
  <si>
    <t>INSTITUCIÓN EDUCATIVA PEQUEÑA MARIA</t>
  </si>
  <si>
    <t>INST EDUC FE Y ALEGRIA LUIS AMIGO</t>
  </si>
  <si>
    <t>INST EDUC JOSE EUSEBIO CARO</t>
  </si>
  <si>
    <t xml:space="preserve">Grado: </t>
  </si>
  <si>
    <t>1.Identifica información local del texto.</t>
  </si>
  <si>
    <t>2. Identifica la estructura de textos continuos y discontinuos.</t>
  </si>
  <si>
    <t>3. Identifica relaciones básicas entre componentes del texto.</t>
  </si>
  <si>
    <t>4. Identifica fenómenos semánticos básicos: sinónimos y antónimos.</t>
  </si>
  <si>
    <t>5. Reconoce en un texto la diferencia entre proposición y párrafo.</t>
  </si>
  <si>
    <t>6. Reconoce el sentido local y global del texto identifica intenciones comunicativas implícitas.</t>
  </si>
  <si>
    <t>7. Identifica intenciones comunicativas implicitas.</t>
  </si>
  <si>
    <t>8. Identifica relaciones básicas: Contraste, similitud y complementación, entre textos presentes.</t>
  </si>
  <si>
    <t xml:space="preserve">Tiempo para ejecutar la actividad: </t>
  </si>
  <si>
    <t>Etapa</t>
  </si>
  <si>
    <t>Acciones</t>
  </si>
  <si>
    <t>tiempo</t>
  </si>
  <si>
    <t>Recursos</t>
  </si>
  <si>
    <t>Describa cada una de las acciones que llevará a cabo al iniciar su actividad.</t>
  </si>
  <si>
    <t>En esta etapa recuerde que debe permitir que sus estudiantes se acerquen a los saberes necesarios para el desarrollo de la habilidad y genere escenarios reales en los que deban usarlos.</t>
  </si>
  <si>
    <t>Verifique que sus estudiantes han desarrollado la habilidad y que logran usar la habilidad en escenarios diferentes a los ya abordados.</t>
  </si>
  <si>
    <t>Inicio
(Motivación e identificación de presaberes)</t>
  </si>
  <si>
    <t>Desarrollo
(estructuración de conceptos, procedimientos y/ argumentos necesarios para desarrollar la habilidad)</t>
  </si>
  <si>
    <t xml:space="preserve">Cierre
(evaluación y transferencia de saberes)
</t>
  </si>
  <si>
    <t>Descriptor</t>
  </si>
  <si>
    <t xml:space="preserve">SI </t>
  </si>
  <si>
    <t>NO</t>
  </si>
  <si>
    <t>Nivel de desempeño 2</t>
  </si>
  <si>
    <t>Nivel de desempeño 3</t>
  </si>
  <si>
    <t>Nivel de desempeño 4</t>
  </si>
  <si>
    <t>Establecimiento Educativo</t>
  </si>
  <si>
    <t>Identifica y entiende los contenidos locales que conforman un texto.</t>
  </si>
  <si>
    <t>Comprende cómo se articulan las partes de un texto para darle un sentido global.</t>
  </si>
  <si>
    <t>Entiende el significado de los elementos locales que constituyen un texto.</t>
  </si>
  <si>
    <t>Comprende la estructura formal de un texto y la función de sus partes.</t>
  </si>
  <si>
    <t>Comprende las relaciones entre diferentes partes o enunciados de un texto.</t>
  </si>
  <si>
    <t>Entiende el significado de los elementos locales que constituyen un texto</t>
  </si>
  <si>
    <t>Identifica los eventos narrados de manera explícita en un texto (literario, descriptivo, caricatura o cómic) y los personajes involucrados (si los hay).</t>
  </si>
  <si>
    <t>Aprendizaje</t>
  </si>
  <si>
    <t>Evidencia</t>
  </si>
  <si>
    <t>3. Compara la probabilidad de eventos simples (casos favorables/casos posibles), cuando los casos posibles son los mismos en ambos eventos, en contextos similares a los presentados en el aula.</t>
  </si>
  <si>
    <t>1. Compara datos de dos variables presentadas en una misma gráfica sin necesidad de hacer operaciones aritméticas.</t>
  </si>
  <si>
    <t>2. Identifica valores o puntos representativos en diferentes tipos de registro a partir del significado que tienen en la situación.</t>
  </si>
  <si>
    <t>4. Toma decisiones sobre la veracidad o falsedad de una afirmación cuando esta se puede explicar verbalizando la lectura directa que se hace de la información.</t>
  </si>
  <si>
    <t>5. Cambia gráficas de barras a tablas de doble entrada.</t>
  </si>
  <si>
    <t>6. Reconoce e interpreta según el contexto el significado de promedio simple, moda, mayor, menor, máximo y mínimo.</t>
  </si>
  <si>
    <t>1. Identifica patrones y características a partir de información presentada en textos, gráficas y tablas.</t>
  </si>
  <si>
    <t>2. Relaciona esquemas con nociones básicas del conocimiento científico.</t>
  </si>
  <si>
    <t>3. Establece predicciones a partir de datos presentados en tablas, gráficas y esquemas en donde se presentan patrones claramente crecientes o decrecientes.</t>
  </si>
  <si>
    <t>4. Ordena datos e información en gráficas y tablas.</t>
  </si>
  <si>
    <t>1. Establece relaciones de causa-efecto usando información no suministrada.</t>
  </si>
  <si>
    <t>2.  Interpreta gráficas, tablas y modelos para hacer predicciones.</t>
  </si>
  <si>
    <t>3.  Establece relaciones entre conceptos, leyes y teorías científicas con diseños experimentales y sus resultados.</t>
  </si>
  <si>
    <t>4. Diferencia entre evidencias y conclusiones.</t>
  </si>
  <si>
    <t>5. Plantea hipótesis basada en evidencias.</t>
  </si>
  <si>
    <t>6. Relaciona variables para explicar algunos fenómenos naturales.</t>
  </si>
  <si>
    <t>1. Plantea preguntas de investigación desde las ciencias naturales a partir de un contexto determinado.</t>
  </si>
  <si>
    <t>6. Analiza fenómenos naturales con base en los procedimientos propios de lainvestigación científica.</t>
  </si>
  <si>
    <t>2. Establece conclusiones derivadas de una investigación.</t>
  </si>
  <si>
    <t>3. Contrasta modelos de las ciencias naturales con fenómenos cotidianos.</t>
  </si>
  <si>
    <t>4. Resuelve situaciones problema haciendo uso de conceptos, leyes y teorías de las ciencias naturales.</t>
  </si>
  <si>
    <t>5.Comunica resultados de procesos de investigación científica.</t>
  </si>
  <si>
    <t>PLAN DE ESTUDIOS</t>
  </si>
  <si>
    <t>PERIODO</t>
  </si>
  <si>
    <t>Modelar fenómenos de la naturaleza basado en el análisis de variables, la relación entre dos o más conceptos del conocimiento científico y de la evidencia derivada de investigaciones científicas. - Procesos vivos</t>
  </si>
  <si>
    <t>Explicar cómo ocurren algunos fenómenos de la naturaleza basado en observaciones, en patrones y  en conceptos propios del conocimiento científico. - Procesos vivos</t>
  </si>
  <si>
    <t>Comprender que a partir de la investigación científica se construyen explicaciones sobre el mundo natural. - Procesos vivos</t>
  </si>
  <si>
    <t>Derivar conclusiones para algunos fenómenos de la naturaleza basándose en conocimientos científicos y en la evidencia de su propia investigación y de la de otros. - Procesos vivos</t>
  </si>
  <si>
    <t>Observar y relacionar patrones en los datos para evaluar las predicciones. - Procesos vivos</t>
  </si>
  <si>
    <t>Utilizar algunas habilidades de pensamiento y de procedimiento para  evaluar predicciones - Procesos vivos</t>
  </si>
  <si>
    <t>Asociar fenómenos naturales con conceptos propios del conocimiento científico. - Procesos vivos</t>
  </si>
  <si>
    <t>Identificar las características  de algunos fenómenos de la naturaleza basado en el análisis de información  y  conceptos propios del conocimiento científico. - Procesos vivos</t>
  </si>
  <si>
    <t>PROCESOS VIVOS</t>
  </si>
  <si>
    <t>Analiza qué tipo de pregunta puede ser contestada a partir del contexto de una investigación científica.</t>
  </si>
  <si>
    <t>Reconoce la importancia de la evidencia para comprender fenómenos naturales.</t>
  </si>
  <si>
    <t>Analiza y usa modelos biológicos para comprender la dinámica que se da en lo vivo y en el entorno.</t>
  </si>
  <si>
    <t xml:space="preserve"> </t>
  </si>
  <si>
    <t>Analiza aspectos de los ecosistemas y da razón de cómo funcionan, de sus interrelaciones con los factores bióticos y abióticos y de sus efectos al  modificarse alguna variable al interior.</t>
  </si>
  <si>
    <t>Comunica de forma apropiada el proceso y los resultados de investigación en ciencias naturales.</t>
  </si>
  <si>
    <t>Determina si los resultados derivados de una investigación son suficientes y pertinentes para sacar conclusiones en una situación dada.</t>
  </si>
  <si>
    <t>Elabora conclusiones a partir de información o evidencias que las respalden.</t>
  </si>
  <si>
    <t>Hace predicciones basado en información, patrones y regularidades.</t>
  </si>
  <si>
    <t>Interpreta y analiza datos representados en texto, gráficas, dibujos, diagramas o tablas</t>
  </si>
  <si>
    <t>Representa datos en gráficas y tablas.</t>
  </si>
  <si>
    <t>Da posibles explicaciones de eventos o fenómenos consistentes con conceptos de la ciencia (predicción o hipótesis).</t>
  </si>
  <si>
    <t>Diseña experimentos para dar respuesta a sus preguntas.</t>
  </si>
  <si>
    <t>Elige y utiliza instrumentos adecuados para reunir datos.</t>
  </si>
  <si>
    <t>Reconoce la necesidad de registrar y clasificar la información para realizar un buen análisis.</t>
  </si>
  <si>
    <t>Usa información adicional para evaluar una predicción.</t>
  </si>
  <si>
    <t>Establece relaciones entre fenómenos biológicos para comprender la dinámica de lo vivo.</t>
  </si>
  <si>
    <t>Establece relaciones entre fenómenos biológicos para comprender su entorno.</t>
  </si>
  <si>
    <t>Identificar las características de algunos fenómenos de la naturaleza basado en el análisis de información y conceptos propios del conocimiento científico.</t>
  </si>
  <si>
    <t>Identifica características de algunos procesos que se dan en los organismos para comprender la dinámica de lo vivo.</t>
  </si>
  <si>
    <t>COMPETENCIA</t>
  </si>
  <si>
    <t>USO DE CONCEPTOS</t>
  </si>
  <si>
    <t>EXPLICACIÓN DE FENOMENOS</t>
  </si>
  <si>
    <t>INDAGACIÓN</t>
  </si>
  <si>
    <t>Linea Base</t>
  </si>
  <si>
    <t>Estado deseado</t>
  </si>
  <si>
    <t>1°</t>
  </si>
  <si>
    <t>Modelar fenómenos de la naturaleza basado en el análisis de variables, la relación entre dos o más conceptos del conocimiento científico y de la evidencia derivada de investigaciones científicas. - Procesos físicos</t>
  </si>
  <si>
    <t>Explicar cómo ocurren algunos fenómenos de la naturaleza basado en observaciones, en patrones y  en conceptos propios del conocimiento científico. - Procesos físicos</t>
  </si>
  <si>
    <t>Comprender que a partir de la investigación científica se construyen explicaciones sobre el mundo natural. - Procesos físicos</t>
  </si>
  <si>
    <t>Derivar conclusiones para algunos fenómenos de la naturaleza basándose en conocimientos científicos y en la evidencia de su propia investigación y de la de otros. - Procesos físicos</t>
  </si>
  <si>
    <t>Observar y relacionar patrones en los datos para evaluar las predicciones. - Procesos físicos</t>
  </si>
  <si>
    <t>Utilizar algunas habilidades de pensamiento y de procedimiento para  evaluar predicciones - Procesos físicos</t>
  </si>
  <si>
    <t>Asociar fenómenos naturales con conceptos propios del conocimiento científico. - Procesos físicos</t>
  </si>
  <si>
    <t>Identificar las características  de algunos fenómenos de la naturaleza basado en el análisis de información  y  conceptos propios del conocimiento científico. - Procesos físicos</t>
  </si>
  <si>
    <t>Modelar fenómenos de la naturaleza basado en el análisis de variables, la relación entre dos o más conceptos del conocimiento científico y de la evidencia derivada de investigaciones científicas. - Procesos químicos</t>
  </si>
  <si>
    <t>Explicar cómo ocurren algunos fenómenos de la naturaleza basado en observaciones, en patrones y  en conceptos propios del conocimiento científico. - Procesos químicos</t>
  </si>
  <si>
    <t>Comprender que a partir de la investigación científica se construyen explicaciones sobre el mundo natural. - Procesos químicos</t>
  </si>
  <si>
    <t>Derivar conclusiones para algunos fenómenos de la naturaleza basándose en conocimientos científicos y en la evidencia de su propia investigación y de la de otros. - Procesos químicos</t>
  </si>
  <si>
    <t>Observar y relacionar patrones en los datos para evaluar las predicciones. - Procesos químicos</t>
  </si>
  <si>
    <t>Asociar fenómenos naturales con conceptos propios del conocimiento científico. - Procesos químicos</t>
  </si>
  <si>
    <t>Identificar las características  de algunos fenómenos de la naturaleza basado en el análisis de información  y  conceptos propios del conocimiento científico. - Procesos químicos</t>
  </si>
  <si>
    <t>Usa modelos físicos (no básicos) basados en dinámica clásica (modelos mecanicistas), para comprender la dinámica de un fenómeno particular en un sistema.</t>
  </si>
  <si>
    <t>Elabora explicaciones al relacionar las variables de estado que describen un sistema electrónico, argumentando a partir de los modelos básicos de circuitos.</t>
  </si>
  <si>
    <t xml:space="preserve">Elabora explicaciones al relacionar las variables de estado que describen un sistema, argumentando a partir de los modelos básicos de cinemática y dinámica Newtoniana. </t>
  </si>
  <si>
    <t xml:space="preserve">Elabora explicaciones al relacionar las variables de estado que describen un sistema, argumentando a partir de los modelos básicos de la termodinámica. </t>
  </si>
  <si>
    <t xml:space="preserve">Elabora explicaciones al relacionar las variables de estado que describen un sistema, argumentando a partir de los modelos básicos de ondas. </t>
  </si>
  <si>
    <t>Interpreta y analiza datos representados en texto, gráficas, dibujos, diagramas o tablas.</t>
  </si>
  <si>
    <t>PROCESOS FÍSICOS</t>
  </si>
  <si>
    <t>Diferencia distintos tipos de reacciones químicas y realiza de manera adecuada cálculos teniendo en cuenta la ley de conservación de la masa y carga.</t>
  </si>
  <si>
    <t>Establece relaciones entre conceptos fisicoquímicos simples (separación de mezclas, solubilidad, gases ideales) con distintos fenómenos naturales.</t>
  </si>
  <si>
    <t xml:space="preserve">Establece relaciones entre las propiedades y estructura de la materia con la formación de iones y moléculas. </t>
  </si>
  <si>
    <t>Identifica las propiedades y estructura de la materia y diferencia elementos, compuestos y mezclas.</t>
  </si>
  <si>
    <t>Identifica y usa modelos químicos para comprender fenómenos particulares de la naturaleza.</t>
  </si>
  <si>
    <t>Da las razones por las cuáles una reacción
describe un fenómeno y justifica las relaciones cuantitativas existentes, teniendo en cuenta la ley de conservación de la masa y carga.</t>
  </si>
  <si>
    <t>Reconoce posibles cambios en el entorno por la explotación de un recurso o el uso de una tecnología.</t>
  </si>
  <si>
    <t>Explica algunos principios para mantener la salud individual y la pública basado en principios biológicos, químicos y físicos.</t>
  </si>
  <si>
    <t xml:space="preserve">Explica cómo la explotación de un recurso o el uso de una tecnología tiene efectos positivos y/o negativos en las personas y en el entorno. </t>
  </si>
  <si>
    <t>Identificar las características  de algunos fenómenos de la naturaleza basado en el análisis de información  y  conceptos propios del conocimiento científico. - CTS</t>
  </si>
  <si>
    <t>Analizar  el potencial del uso de recursos  naturales  o artefactos  y sus efectos sobre el entorno y la salud , así como las posibilidades de desarrollo para las comunidades. - CTS</t>
  </si>
  <si>
    <t>Reconoce las razones por las cuales
la materia se puede diferenciar según
su estructura y propiedades y justifica las diferencias existentes entre distintos elementos, compuestos y mezclas.</t>
  </si>
  <si>
    <t>Reconoce los atributos que definen ciertos
procesos fisicoquímicos simples (separación
de mezclas, solubilidad, gases ideales, cambios de fase) y da razón de la manera en que ocurren.</t>
  </si>
  <si>
    <t>Explica el uso correcto y seguro de una tecnología o artefacto en un contexto específico.</t>
  </si>
  <si>
    <t>PROCESOS QUÍMICOS</t>
  </si>
  <si>
    <t>Utilizar algunas habilidades de pensamiento y de procedimiento para evaluar predicciones - Procesos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</si>
</sst>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9" fillId="5" borderId="2" xfId="0" applyFont="1" applyFill="1" applyBorder="1"/>
    <xf numFmtId="0" fontId="9" fillId="0" borderId="0" xfId="0" applyFont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7" fillId="4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0" borderId="17" xfId="0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" borderId="18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9" fontId="10" fillId="3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8" borderId="10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/>
    </xf>
    <xf numFmtId="0" fontId="12" fillId="8" borderId="10" xfId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3" fillId="3" borderId="0" xfId="0" applyFont="1" applyFill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horizontal="center"/>
    </xf>
    <xf numFmtId="0" fontId="9" fillId="0" borderId="2" xfId="0" applyFont="1" applyBorder="1"/>
    <xf numFmtId="0" fontId="7" fillId="0" borderId="2" xfId="0" applyFont="1" applyBorder="1"/>
    <xf numFmtId="0" fontId="8" fillId="8" borderId="10" xfId="1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10" fillId="3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justify" wrapText="1"/>
    </xf>
    <xf numFmtId="0" fontId="9" fillId="9" borderId="17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</cellXfs>
  <cellStyles count="5">
    <cellStyle name="Normal" xfId="0" builtinId="0"/>
    <cellStyle name="Normal 11" xfId="1"/>
    <cellStyle name="Normal 2" xfId="3"/>
    <cellStyle name="Normal 5" xfId="2"/>
    <cellStyle name="Porcentaje 3" xfId="4"/>
  </cellStyles>
  <dxfs count="64"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9</xdr:row>
      <xdr:rowOff>19051</xdr:rowOff>
    </xdr:from>
    <xdr:to>
      <xdr:col>5</xdr:col>
      <xdr:colOff>561975</xdr:colOff>
      <xdr:row>9</xdr:row>
      <xdr:rowOff>371475</xdr:rowOff>
    </xdr:to>
    <xdr:sp macro="" textlink="">
      <xdr:nvSpPr>
        <xdr:cNvPr id="2" name="Flecha izquierda 1"/>
        <xdr:cNvSpPr/>
      </xdr:nvSpPr>
      <xdr:spPr>
        <a:xfrm>
          <a:off x="8905876" y="1809751"/>
          <a:ext cx="447674" cy="3524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9</xdr:row>
      <xdr:rowOff>19051</xdr:rowOff>
    </xdr:from>
    <xdr:to>
      <xdr:col>5</xdr:col>
      <xdr:colOff>561975</xdr:colOff>
      <xdr:row>9</xdr:row>
      <xdr:rowOff>371475</xdr:rowOff>
    </xdr:to>
    <xdr:sp macro="" textlink="">
      <xdr:nvSpPr>
        <xdr:cNvPr id="2" name="Flecha izquierda 1"/>
        <xdr:cNvSpPr/>
      </xdr:nvSpPr>
      <xdr:spPr>
        <a:xfrm>
          <a:off x="8905876" y="1809751"/>
          <a:ext cx="219074" cy="3524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9</xdr:row>
      <xdr:rowOff>19051</xdr:rowOff>
    </xdr:from>
    <xdr:to>
      <xdr:col>5</xdr:col>
      <xdr:colOff>561975</xdr:colOff>
      <xdr:row>9</xdr:row>
      <xdr:rowOff>371475</xdr:rowOff>
    </xdr:to>
    <xdr:sp macro="" textlink="">
      <xdr:nvSpPr>
        <xdr:cNvPr id="2" name="Flecha izquierda 1"/>
        <xdr:cNvSpPr/>
      </xdr:nvSpPr>
      <xdr:spPr>
        <a:xfrm>
          <a:off x="8905876" y="1809751"/>
          <a:ext cx="219074" cy="3524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9</xdr:row>
      <xdr:rowOff>19051</xdr:rowOff>
    </xdr:from>
    <xdr:to>
      <xdr:col>5</xdr:col>
      <xdr:colOff>561975</xdr:colOff>
      <xdr:row>9</xdr:row>
      <xdr:rowOff>371475</xdr:rowOff>
    </xdr:to>
    <xdr:sp macro="" textlink="">
      <xdr:nvSpPr>
        <xdr:cNvPr id="2" name="Flecha izquierda 1"/>
        <xdr:cNvSpPr/>
      </xdr:nvSpPr>
      <xdr:spPr>
        <a:xfrm>
          <a:off x="8905876" y="1809751"/>
          <a:ext cx="219074" cy="3524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0" workbookViewId="0">
      <selection activeCell="F20" sqref="F20"/>
    </sheetView>
  </sheetViews>
  <sheetFormatPr baseColWidth="10" defaultRowHeight="15" x14ac:dyDescent="0.25"/>
  <cols>
    <col min="1" max="1" width="55.28515625" bestFit="1" customWidth="1"/>
  </cols>
  <sheetData>
    <row r="1" spans="1:2" x14ac:dyDescent="0.25">
      <c r="A1" s="1" t="s">
        <v>0</v>
      </c>
    </row>
    <row r="2" spans="1:2" x14ac:dyDescent="0.25">
      <c r="A2" s="2" t="s">
        <v>1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2" t="s">
        <v>5</v>
      </c>
    </row>
    <row r="7" spans="1:2" x14ac:dyDescent="0.25">
      <c r="A7" s="2" t="s">
        <v>6</v>
      </c>
    </row>
    <row r="8" spans="1:2" x14ac:dyDescent="0.25">
      <c r="A8" s="2" t="s">
        <v>7</v>
      </c>
    </row>
    <row r="9" spans="1:2" x14ac:dyDescent="0.25">
      <c r="A9" s="2" t="s">
        <v>8</v>
      </c>
    </row>
    <row r="10" spans="1:2" x14ac:dyDescent="0.25">
      <c r="A10" s="2" t="s">
        <v>9</v>
      </c>
      <c r="B10">
        <v>1</v>
      </c>
    </row>
    <row r="11" spans="1:2" x14ac:dyDescent="0.25">
      <c r="A11" s="2" t="s">
        <v>10</v>
      </c>
      <c r="B11">
        <v>2</v>
      </c>
    </row>
    <row r="12" spans="1:2" x14ac:dyDescent="0.25">
      <c r="A12" s="2" t="s">
        <v>11</v>
      </c>
      <c r="B12">
        <v>3</v>
      </c>
    </row>
    <row r="13" spans="1:2" x14ac:dyDescent="0.25">
      <c r="A13" s="2" t="s">
        <v>12</v>
      </c>
      <c r="B13">
        <v>4</v>
      </c>
    </row>
    <row r="14" spans="1:2" x14ac:dyDescent="0.25">
      <c r="A14" s="2" t="s">
        <v>13</v>
      </c>
    </row>
    <row r="15" spans="1:2" x14ac:dyDescent="0.25">
      <c r="A15" s="2" t="s">
        <v>14</v>
      </c>
    </row>
    <row r="16" spans="1:2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  <row r="32" spans="1:1" x14ac:dyDescent="0.25">
      <c r="A32" s="2" t="s">
        <v>31</v>
      </c>
    </row>
    <row r="33" spans="1:1" x14ac:dyDescent="0.25">
      <c r="A33" s="2" t="s">
        <v>32</v>
      </c>
    </row>
    <row r="34" spans="1:1" x14ac:dyDescent="0.25">
      <c r="A34" s="2" t="s">
        <v>33</v>
      </c>
    </row>
    <row r="35" spans="1:1" x14ac:dyDescent="0.25">
      <c r="A35" s="2" t="s">
        <v>34</v>
      </c>
    </row>
    <row r="36" spans="1:1" x14ac:dyDescent="0.25">
      <c r="A36" s="2" t="s">
        <v>35</v>
      </c>
    </row>
    <row r="37" spans="1:1" x14ac:dyDescent="0.25">
      <c r="A37" s="2" t="s">
        <v>36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G31"/>
  <sheetViews>
    <sheetView zoomScaleNormal="100" workbookViewId="0">
      <selection activeCell="J14" sqref="J14"/>
    </sheetView>
  </sheetViews>
  <sheetFormatPr baseColWidth="10" defaultRowHeight="15" x14ac:dyDescent="0.25"/>
  <cols>
    <col min="1" max="1" width="34.140625" customWidth="1"/>
    <col min="2" max="2" width="23.5703125" customWidth="1"/>
    <col min="3" max="3" width="28.5703125" customWidth="1"/>
    <col min="4" max="4" width="24.42578125" customWidth="1"/>
    <col min="5" max="5" width="21.140625" customWidth="1"/>
    <col min="6" max="6" width="5" customWidth="1"/>
    <col min="7" max="7" width="4.85546875" bestFit="1" customWidth="1"/>
  </cols>
  <sheetData>
    <row r="2" spans="1:7" ht="15.75" x14ac:dyDescent="0.25">
      <c r="A2" s="12" t="s">
        <v>63</v>
      </c>
      <c r="B2" s="56"/>
      <c r="C2" s="57"/>
      <c r="D2" s="57"/>
      <c r="E2" s="58"/>
    </row>
    <row r="3" spans="1:7" ht="15.75" x14ac:dyDescent="0.25">
      <c r="A3" s="7" t="s">
        <v>37</v>
      </c>
      <c r="B3" s="7"/>
      <c r="C3" s="9"/>
      <c r="D3" s="9"/>
      <c r="E3" s="9"/>
    </row>
    <row r="4" spans="1:7" ht="15.75" x14ac:dyDescent="0.25">
      <c r="A4" s="28"/>
      <c r="B4" s="28"/>
      <c r="C4" s="28"/>
      <c r="D4" s="28"/>
      <c r="E4" s="7"/>
    </row>
    <row r="5" spans="1:7" ht="15.75" x14ac:dyDescent="0.25">
      <c r="A5" s="63" t="s">
        <v>126</v>
      </c>
      <c r="B5" s="63"/>
      <c r="C5" s="63"/>
      <c r="D5" s="63"/>
      <c r="E5" s="63"/>
    </row>
    <row r="6" spans="1:7" ht="15.75" x14ac:dyDescent="0.25">
      <c r="A6" s="64" t="str">
        <f>VLOOKUP($A$10,PQ!$A$2:$H$10,7,FALSE)</f>
        <v>INDAGACIÓN</v>
      </c>
      <c r="B6" s="64"/>
      <c r="C6" s="64"/>
      <c r="D6" s="64"/>
      <c r="E6" s="64"/>
    </row>
    <row r="7" spans="1:7" ht="15.75" x14ac:dyDescent="0.25">
      <c r="A7" s="28"/>
      <c r="B7" s="28"/>
      <c r="C7" s="28"/>
      <c r="D7" s="28"/>
      <c r="E7" s="7"/>
    </row>
    <row r="8" spans="1:7" ht="15.75" x14ac:dyDescent="0.25">
      <c r="A8" s="61" t="s">
        <v>169</v>
      </c>
      <c r="B8" s="61"/>
      <c r="C8" s="61"/>
      <c r="D8" s="61"/>
      <c r="E8" s="61"/>
    </row>
    <row r="9" spans="1:7" ht="15.75" x14ac:dyDescent="0.25">
      <c r="A9" s="61" t="s">
        <v>71</v>
      </c>
      <c r="B9" s="61"/>
      <c r="C9" s="61"/>
      <c r="D9" s="61"/>
      <c r="E9" s="61"/>
    </row>
    <row r="10" spans="1:7" ht="30" customHeight="1" x14ac:dyDescent="0.4">
      <c r="A10" s="62" t="s">
        <v>143</v>
      </c>
      <c r="B10" s="62"/>
      <c r="C10" s="62"/>
      <c r="D10" s="62"/>
      <c r="E10" s="62"/>
      <c r="G10" s="34" t="s">
        <v>132</v>
      </c>
    </row>
    <row r="11" spans="1:7" ht="30" customHeight="1" x14ac:dyDescent="0.4">
      <c r="A11" s="37" t="s">
        <v>130</v>
      </c>
      <c r="B11" s="33" t="s">
        <v>109</v>
      </c>
      <c r="C11" s="37" t="s">
        <v>131</v>
      </c>
      <c r="D11" s="54" t="s">
        <v>109</v>
      </c>
      <c r="E11" s="54"/>
      <c r="G11" s="34"/>
    </row>
    <row r="12" spans="1:7" ht="15.75" x14ac:dyDescent="0.25">
      <c r="A12" s="29"/>
      <c r="B12" s="29"/>
      <c r="C12" s="29"/>
      <c r="D12" s="29"/>
      <c r="E12" s="29"/>
    </row>
    <row r="13" spans="1:7" ht="28.5" customHeight="1" x14ac:dyDescent="0.25">
      <c r="A13" s="61" t="s">
        <v>72</v>
      </c>
      <c r="B13" s="61"/>
      <c r="C13" s="61"/>
      <c r="D13" s="61"/>
      <c r="E13" s="61"/>
    </row>
    <row r="14" spans="1:7" ht="32.25" customHeight="1" x14ac:dyDescent="0.25">
      <c r="A14" s="55" t="str">
        <f>VLOOKUP($A$10,PQ!$A$1:$L$14,2,0)</f>
        <v>Analiza qué tipo de pregunta puede ser contestada a partir del contexto de una investigación científica.</v>
      </c>
      <c r="B14" s="55"/>
      <c r="C14" s="55"/>
      <c r="D14" s="55"/>
      <c r="E14" s="55"/>
    </row>
    <row r="15" spans="1:7" ht="33.75" customHeight="1" x14ac:dyDescent="0.25">
      <c r="A15" s="55" t="str">
        <f>VLOOKUP($A$10,PQ!$A$1:$L$14,3,0)</f>
        <v>Reconoce la importancia de la evidencia para comprender fenómenos naturales.</v>
      </c>
      <c r="B15" s="55"/>
      <c r="C15" s="55"/>
      <c r="D15" s="55"/>
      <c r="E15" s="55"/>
    </row>
    <row r="16" spans="1:7" ht="15.75" x14ac:dyDescent="0.25">
      <c r="A16" s="55" t="str">
        <f>VLOOKUP($A$10,PQ!$A$1:$L$14,4,0)</f>
        <v xml:space="preserve"> </v>
      </c>
      <c r="B16" s="55"/>
      <c r="C16" s="55"/>
      <c r="D16" s="55"/>
      <c r="E16" s="55"/>
    </row>
    <row r="17" spans="1:5" ht="15.75" x14ac:dyDescent="0.25">
      <c r="A17" s="55" t="str">
        <f>VLOOKUP($A$10,PQ!$A$1:$L$14,5,0)</f>
        <v xml:space="preserve"> </v>
      </c>
      <c r="B17" s="55"/>
      <c r="C17" s="55"/>
      <c r="D17" s="55"/>
      <c r="E17" s="55"/>
    </row>
    <row r="18" spans="1:5" ht="15.75" x14ac:dyDescent="0.25">
      <c r="A18" s="55" t="str">
        <f>VLOOKUP($A$10,PQ!$A$1:$L$14,6,0)</f>
        <v xml:space="preserve"> </v>
      </c>
      <c r="B18" s="55"/>
      <c r="C18" s="55"/>
      <c r="D18" s="55"/>
      <c r="E18" s="55"/>
    </row>
    <row r="19" spans="1:5" ht="15.75" x14ac:dyDescent="0.25">
      <c r="A19" s="29"/>
      <c r="B19" s="29"/>
      <c r="C19" s="29"/>
      <c r="D19" s="29"/>
      <c r="E19" s="29"/>
    </row>
    <row r="20" spans="1:5" ht="15.75" x14ac:dyDescent="0.25">
      <c r="A20" s="8" t="s">
        <v>46</v>
      </c>
      <c r="B20" s="8"/>
      <c r="C20" s="8"/>
      <c r="D20" s="9"/>
      <c r="E20" s="9"/>
    </row>
    <row r="21" spans="1:5" ht="15.75" thickBot="1" x14ac:dyDescent="0.3">
      <c r="A21" s="6"/>
      <c r="B21" s="6"/>
      <c r="C21" s="6"/>
    </row>
    <row r="22" spans="1:5" ht="40.5" customHeight="1" x14ac:dyDescent="0.25">
      <c r="A22" s="14" t="s">
        <v>47</v>
      </c>
      <c r="B22" s="59" t="s">
        <v>48</v>
      </c>
      <c r="C22" s="60"/>
      <c r="D22" s="15" t="s">
        <v>49</v>
      </c>
      <c r="E22" s="15" t="s">
        <v>50</v>
      </c>
    </row>
    <row r="23" spans="1:5" ht="45" x14ac:dyDescent="0.25">
      <c r="A23" s="10" t="s">
        <v>54</v>
      </c>
      <c r="B23" s="52" t="s">
        <v>51</v>
      </c>
      <c r="C23" s="53"/>
      <c r="D23" s="11"/>
      <c r="E23" s="11"/>
    </row>
    <row r="24" spans="1:5" ht="75" x14ac:dyDescent="0.25">
      <c r="A24" s="10" t="s">
        <v>55</v>
      </c>
      <c r="B24" s="52" t="s">
        <v>52</v>
      </c>
      <c r="C24" s="53"/>
      <c r="D24" s="11"/>
      <c r="E24" s="11"/>
    </row>
    <row r="25" spans="1:5" ht="60" x14ac:dyDescent="0.25">
      <c r="A25" s="10" t="s">
        <v>56</v>
      </c>
      <c r="B25" s="52" t="s">
        <v>53</v>
      </c>
      <c r="C25" s="53"/>
      <c r="D25" s="11"/>
      <c r="E25" s="11"/>
    </row>
    <row r="31" spans="1:5" ht="104.25" customHeight="1" x14ac:dyDescent="0.25"/>
  </sheetData>
  <dataConsolidate/>
  <mergeCells count="17">
    <mergeCell ref="A18:E18"/>
    <mergeCell ref="B22:C22"/>
    <mergeCell ref="B23:C23"/>
    <mergeCell ref="B24:C24"/>
    <mergeCell ref="B25:C25"/>
    <mergeCell ref="A17:E17"/>
    <mergeCell ref="B2:E2"/>
    <mergeCell ref="A5:E5"/>
    <mergeCell ref="A6:E6"/>
    <mergeCell ref="A8:E8"/>
    <mergeCell ref="A9:E9"/>
    <mergeCell ref="A10:E10"/>
    <mergeCell ref="D11:E11"/>
    <mergeCell ref="A13:E13"/>
    <mergeCell ref="A14:E14"/>
    <mergeCell ref="A15:E15"/>
    <mergeCell ref="A16:E16"/>
  </mergeCells>
  <conditionalFormatting sqref="B11">
    <cfRule type="cellIs" dxfId="31" priority="9" operator="between">
      <formula>0.4</formula>
      <formula>0.69</formula>
    </cfRule>
    <cfRule type="cellIs" dxfId="30" priority="10" operator="between">
      <formula>0.2</formula>
      <formula>0.39</formula>
    </cfRule>
    <cfRule type="cellIs" dxfId="29" priority="11" operator="between">
      <formula>0.4</formula>
      <formula>0.69</formula>
    </cfRule>
    <cfRule type="cellIs" dxfId="28" priority="12" operator="between">
      <formula>0</formula>
      <formula>0.19</formula>
    </cfRule>
    <cfRule type="cellIs" dxfId="27" priority="13" operator="between">
      <formula>0.7</formula>
      <formula>1</formula>
    </cfRule>
    <cfRule type="cellIs" dxfId="26" priority="14" operator="between">
      <formula>0.4</formula>
      <formula>0.69</formula>
    </cfRule>
    <cfRule type="cellIs" dxfId="25" priority="15" operator="between">
      <formula>0.2</formula>
      <formula>0.39</formula>
    </cfRule>
    <cfRule type="cellIs" dxfId="24" priority="16" operator="between">
      <formula>0</formula>
      <formula>0.19</formula>
    </cfRule>
  </conditionalFormatting>
  <conditionalFormatting sqref="D11">
    <cfRule type="cellIs" dxfId="23" priority="1" operator="between">
      <formula>0.4</formula>
      <formula>0.69</formula>
    </cfRule>
    <cfRule type="cellIs" dxfId="22" priority="2" operator="between">
      <formula>0.2</formula>
      <formula>0.39</formula>
    </cfRule>
    <cfRule type="cellIs" dxfId="21" priority="3" operator="between">
      <formula>0.4</formula>
      <formula>0.69</formula>
    </cfRule>
    <cfRule type="cellIs" dxfId="20" priority="4" operator="between">
      <formula>0</formula>
      <formula>0.19</formula>
    </cfRule>
    <cfRule type="cellIs" dxfId="19" priority="5" operator="between">
      <formula>0.7</formula>
      <formula>1</formula>
    </cfRule>
    <cfRule type="cellIs" dxfId="18" priority="6" operator="between">
      <formula>0.4</formula>
      <formula>0.69</formula>
    </cfRule>
    <cfRule type="cellIs" dxfId="17" priority="7" operator="between">
      <formula>0.2</formula>
      <formula>0.39</formula>
    </cfRule>
    <cfRule type="cellIs" dxfId="16" priority="8" operator="between">
      <formula>0</formula>
      <formula>0.19</formula>
    </cfRule>
  </conditionalFormatting>
  <pageMargins left="0.7" right="0.7" top="0.75" bottom="0.75" header="0.3" footer="0.3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Hoja1!B$11:B$13</xm:f>
          </x14:formula1>
          <xm:sqref>E7</xm:sqref>
        </x14:dataValidation>
        <x14:dataValidation type="list" allowBlank="1" showInputMessage="1" showErrorMessage="1">
          <x14:formula1>
            <xm:f>Hoja1!B$11:B$13</xm:f>
          </x14:formula1>
          <xm:sqref>E4</xm:sqref>
        </x14:dataValidation>
        <x14:dataValidation type="list" allowBlank="1" showInputMessage="1" showErrorMessage="1">
          <x14:formula1>
            <xm:f>PQ!$A$2:A$9</xm:f>
          </x14:formula1>
          <xm:sqref>A10:E10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G31"/>
  <sheetViews>
    <sheetView zoomScaleNormal="100" workbookViewId="0">
      <selection activeCell="F15" sqref="F15"/>
    </sheetView>
  </sheetViews>
  <sheetFormatPr baseColWidth="10" defaultRowHeight="15" x14ac:dyDescent="0.25"/>
  <cols>
    <col min="1" max="1" width="34.140625" customWidth="1"/>
    <col min="2" max="2" width="23.5703125" customWidth="1"/>
    <col min="3" max="3" width="28.5703125" customWidth="1"/>
    <col min="4" max="4" width="24.42578125" customWidth="1"/>
    <col min="5" max="5" width="21.140625" customWidth="1"/>
    <col min="6" max="6" width="5" customWidth="1"/>
    <col min="7" max="7" width="4.85546875" bestFit="1" customWidth="1"/>
  </cols>
  <sheetData>
    <row r="2" spans="1:7" ht="15.75" x14ac:dyDescent="0.25">
      <c r="A2" s="12" t="s">
        <v>63</v>
      </c>
      <c r="B2" s="56"/>
      <c r="C2" s="57"/>
      <c r="D2" s="57"/>
      <c r="E2" s="58"/>
    </row>
    <row r="3" spans="1:7" ht="15.75" x14ac:dyDescent="0.25">
      <c r="A3" s="7" t="s">
        <v>37</v>
      </c>
      <c r="B3" s="7"/>
      <c r="C3" s="9"/>
      <c r="D3" s="9"/>
      <c r="E3" s="9"/>
    </row>
    <row r="4" spans="1:7" ht="15.75" x14ac:dyDescent="0.25">
      <c r="A4" s="28"/>
      <c r="B4" s="28"/>
      <c r="C4" s="28"/>
      <c r="D4" s="28"/>
      <c r="E4" s="7"/>
    </row>
    <row r="5" spans="1:7" ht="15.75" x14ac:dyDescent="0.25">
      <c r="A5" s="63" t="s">
        <v>126</v>
      </c>
      <c r="B5" s="63"/>
      <c r="C5" s="63"/>
      <c r="D5" s="63"/>
      <c r="E5" s="63"/>
    </row>
    <row r="6" spans="1:7" ht="15.75" x14ac:dyDescent="0.25">
      <c r="A6" s="64" t="str">
        <f>VLOOKUP($A$10,PCTS!$A$1:$I$6,7,0)</f>
        <v>EXPLICACIÓN DE FENOMENOS</v>
      </c>
      <c r="B6" s="64"/>
      <c r="C6" s="64"/>
      <c r="D6" s="64"/>
      <c r="E6" s="64"/>
    </row>
    <row r="7" spans="1:7" ht="15.75" x14ac:dyDescent="0.25">
      <c r="A7" s="28"/>
      <c r="B7" s="28"/>
      <c r="C7" s="28"/>
      <c r="D7" s="28"/>
      <c r="E7" s="7"/>
    </row>
    <row r="8" spans="1:7" ht="15.75" x14ac:dyDescent="0.25">
      <c r="A8" s="61" t="s">
        <v>105</v>
      </c>
      <c r="B8" s="61"/>
      <c r="C8" s="61"/>
      <c r="D8" s="61"/>
      <c r="E8" s="61"/>
    </row>
    <row r="9" spans="1:7" ht="15.75" x14ac:dyDescent="0.25">
      <c r="A9" s="61" t="s">
        <v>71</v>
      </c>
      <c r="B9" s="61"/>
      <c r="C9" s="61"/>
      <c r="D9" s="61"/>
      <c r="E9" s="61"/>
    </row>
    <row r="10" spans="1:7" ht="30" customHeight="1" x14ac:dyDescent="0.4">
      <c r="A10" s="62" t="s">
        <v>165</v>
      </c>
      <c r="B10" s="62"/>
      <c r="C10" s="62"/>
      <c r="D10" s="62"/>
      <c r="E10" s="62"/>
      <c r="G10" s="34" t="s">
        <v>132</v>
      </c>
    </row>
    <row r="11" spans="1:7" ht="30" customHeight="1" x14ac:dyDescent="0.4">
      <c r="A11" s="37" t="s">
        <v>130</v>
      </c>
      <c r="B11" s="33" t="s">
        <v>109</v>
      </c>
      <c r="C11" s="37" t="s">
        <v>131</v>
      </c>
      <c r="D11" s="54" t="s">
        <v>109</v>
      </c>
      <c r="E11" s="54"/>
      <c r="G11" s="34"/>
    </row>
    <row r="12" spans="1:7" ht="15.75" x14ac:dyDescent="0.25">
      <c r="A12" s="29"/>
      <c r="B12" s="29"/>
      <c r="C12" s="29"/>
      <c r="D12" s="29"/>
      <c r="E12" s="29"/>
    </row>
    <row r="13" spans="1:7" ht="28.5" customHeight="1" x14ac:dyDescent="0.25">
      <c r="A13" s="61" t="s">
        <v>72</v>
      </c>
      <c r="B13" s="61"/>
      <c r="C13" s="61"/>
      <c r="D13" s="61"/>
      <c r="E13" s="61"/>
    </row>
    <row r="14" spans="1:7" ht="32.25" customHeight="1" x14ac:dyDescent="0.25">
      <c r="A14" s="55" t="str">
        <f>VLOOKUP($A$10,PCTS!A2:$Y$3,2,0)</f>
        <v>Explica algunos principios para mantener la salud individual y la pública basado en principios biológicos, químicos y físicos.</v>
      </c>
      <c r="B14" s="55"/>
      <c r="C14" s="55"/>
      <c r="D14" s="55"/>
      <c r="E14" s="55"/>
    </row>
    <row r="15" spans="1:7" ht="33.75" customHeight="1" x14ac:dyDescent="0.25">
      <c r="A15" s="55" t="str">
        <f>VLOOKUP($A$10,PCTS!A2:$Y$3,3,FALSE)</f>
        <v xml:space="preserve">Explica cómo la explotación de un recurso o el uso de una tecnología tiene efectos positivos y/o negativos en las personas y en el entorno. </v>
      </c>
      <c r="B15" s="55"/>
      <c r="C15" s="55"/>
      <c r="D15" s="55"/>
      <c r="E15" s="55"/>
    </row>
    <row r="16" spans="1:7" ht="15.75" x14ac:dyDescent="0.25">
      <c r="A16" s="55" t="str">
        <f>VLOOKUP($A$10,PCTS!A2:$Y$3,4,FALSE)</f>
        <v>Explica el uso correcto y seguro de una tecnología o artefacto en un contexto específico.</v>
      </c>
      <c r="B16" s="55"/>
      <c r="C16" s="55"/>
      <c r="D16" s="55"/>
      <c r="E16" s="55"/>
    </row>
    <row r="17" spans="1:5" ht="15.75" x14ac:dyDescent="0.25">
      <c r="A17" s="55" t="str">
        <f>VLOOKUP($A$10,PCTS!A2:$Y$3,5,FALSE)</f>
        <v xml:space="preserve"> </v>
      </c>
      <c r="B17" s="55"/>
      <c r="C17" s="55"/>
      <c r="D17" s="55"/>
      <c r="E17" s="55"/>
    </row>
    <row r="18" spans="1:5" ht="15.75" x14ac:dyDescent="0.25">
      <c r="A18" s="55" t="str">
        <f>VLOOKUP($A$10,PCTS!A2:$Y$3,6,FALSE)</f>
        <v xml:space="preserve"> </v>
      </c>
      <c r="B18" s="55"/>
      <c r="C18" s="55"/>
      <c r="D18" s="55"/>
      <c r="E18" s="55"/>
    </row>
    <row r="19" spans="1:5" ht="15.75" x14ac:dyDescent="0.25">
      <c r="A19" s="29"/>
      <c r="B19" s="29"/>
      <c r="C19" s="29"/>
      <c r="D19" s="29"/>
      <c r="E19" s="29"/>
    </row>
    <row r="20" spans="1:5" ht="15.75" x14ac:dyDescent="0.25">
      <c r="A20" s="8" t="s">
        <v>46</v>
      </c>
      <c r="B20" s="8"/>
      <c r="C20" s="8"/>
      <c r="D20" s="9"/>
      <c r="E20" s="9"/>
    </row>
    <row r="21" spans="1:5" ht="15.75" thickBot="1" x14ac:dyDescent="0.3">
      <c r="A21" s="6"/>
      <c r="B21" s="6"/>
      <c r="C21" s="6"/>
    </row>
    <row r="22" spans="1:5" ht="40.5" customHeight="1" x14ac:dyDescent="0.25">
      <c r="A22" s="14" t="s">
        <v>47</v>
      </c>
      <c r="B22" s="59" t="s">
        <v>48</v>
      </c>
      <c r="C22" s="60"/>
      <c r="D22" s="15" t="s">
        <v>49</v>
      </c>
      <c r="E22" s="15" t="s">
        <v>50</v>
      </c>
    </row>
    <row r="23" spans="1:5" ht="45" x14ac:dyDescent="0.25">
      <c r="A23" s="10" t="s">
        <v>54</v>
      </c>
      <c r="B23" s="52" t="s">
        <v>51</v>
      </c>
      <c r="C23" s="53"/>
      <c r="D23" s="11"/>
      <c r="E23" s="11"/>
    </row>
    <row r="24" spans="1:5" ht="75" x14ac:dyDescent="0.25">
      <c r="A24" s="10" t="s">
        <v>55</v>
      </c>
      <c r="B24" s="52" t="s">
        <v>52</v>
      </c>
      <c r="C24" s="53"/>
      <c r="D24" s="11"/>
      <c r="E24" s="11"/>
    </row>
    <row r="25" spans="1:5" ht="60" x14ac:dyDescent="0.25">
      <c r="A25" s="10" t="s">
        <v>56</v>
      </c>
      <c r="B25" s="52" t="s">
        <v>53</v>
      </c>
      <c r="C25" s="53"/>
      <c r="D25" s="11"/>
      <c r="E25" s="11"/>
    </row>
    <row r="31" spans="1:5" ht="104.25" customHeight="1" x14ac:dyDescent="0.25"/>
  </sheetData>
  <dataConsolidate/>
  <mergeCells count="17">
    <mergeCell ref="A18:E18"/>
    <mergeCell ref="B22:C22"/>
    <mergeCell ref="B23:C23"/>
    <mergeCell ref="B24:C24"/>
    <mergeCell ref="B25:C25"/>
    <mergeCell ref="A17:E17"/>
    <mergeCell ref="B2:E2"/>
    <mergeCell ref="A5:E5"/>
    <mergeCell ref="A6:E6"/>
    <mergeCell ref="A8:E8"/>
    <mergeCell ref="A9:E9"/>
    <mergeCell ref="A10:E10"/>
    <mergeCell ref="D11:E11"/>
    <mergeCell ref="A13:E13"/>
    <mergeCell ref="A14:E14"/>
    <mergeCell ref="A15:E15"/>
    <mergeCell ref="A16:E16"/>
  </mergeCells>
  <conditionalFormatting sqref="B11">
    <cfRule type="cellIs" dxfId="15" priority="9" operator="between">
      <formula>0.4</formula>
      <formula>0.69</formula>
    </cfRule>
    <cfRule type="cellIs" dxfId="14" priority="10" operator="between">
      <formula>0.2</formula>
      <formula>0.39</formula>
    </cfRule>
    <cfRule type="cellIs" dxfId="13" priority="11" operator="between">
      <formula>0.4</formula>
      <formula>0.69</formula>
    </cfRule>
    <cfRule type="cellIs" dxfId="12" priority="12" operator="between">
      <formula>0</formula>
      <formula>0.19</formula>
    </cfRule>
    <cfRule type="cellIs" dxfId="11" priority="13" operator="between">
      <formula>0.7</formula>
      <formula>1</formula>
    </cfRule>
    <cfRule type="cellIs" dxfId="10" priority="14" operator="between">
      <formula>0.4</formula>
      <formula>0.69</formula>
    </cfRule>
    <cfRule type="cellIs" dxfId="9" priority="15" operator="between">
      <formula>0.2</formula>
      <formula>0.39</formula>
    </cfRule>
    <cfRule type="cellIs" dxfId="8" priority="16" operator="between">
      <formula>0</formula>
      <formula>0.19</formula>
    </cfRule>
  </conditionalFormatting>
  <conditionalFormatting sqref="D11">
    <cfRule type="cellIs" dxfId="7" priority="1" operator="between">
      <formula>0.4</formula>
      <formula>0.69</formula>
    </cfRule>
    <cfRule type="cellIs" dxfId="6" priority="2" operator="between">
      <formula>0.2</formula>
      <formula>0.39</formula>
    </cfRule>
    <cfRule type="cellIs" dxfId="5" priority="3" operator="between">
      <formula>0.4</formula>
      <formula>0.69</formula>
    </cfRule>
    <cfRule type="cellIs" dxfId="4" priority="4" operator="between">
      <formula>0</formula>
      <formula>0.19</formula>
    </cfRule>
    <cfRule type="cellIs" dxfId="3" priority="5" operator="between">
      <formula>0.7</formula>
      <formula>1</formula>
    </cfRule>
    <cfRule type="cellIs" dxfId="2" priority="6" operator="between">
      <formula>0.4</formula>
      <formula>0.69</formula>
    </cfRule>
    <cfRule type="cellIs" dxfId="1" priority="7" operator="between">
      <formula>0.2</formula>
      <formula>0.39</formula>
    </cfRule>
    <cfRule type="cellIs" dxfId="0" priority="8" operator="between">
      <formula>0</formula>
      <formula>0.19</formula>
    </cfRule>
  </conditionalFormatting>
  <pageMargins left="0.7" right="0.7" top="0.75" bottom="0.75" header="0.3" footer="0.3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Hoja1!B$11:B$13</xm:f>
          </x14:formula1>
          <xm:sqref>E7</xm:sqref>
        </x14:dataValidation>
        <x14:dataValidation type="list" allowBlank="1" showInputMessage="1" showErrorMessage="1">
          <x14:formula1>
            <xm:f>Hoja1!B$11:B$13</xm:f>
          </x14:formula1>
          <xm:sqref>E4</xm:sqref>
        </x14:dataValidation>
        <x14:dataValidation type="list" allowBlank="1" showInputMessage="1" showErrorMessage="1">
          <x14:formula1>
            <xm:f>PCTS!A$2:A$3</xm:f>
          </x14:formula1>
          <xm:sqref>A10:E10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B1" zoomScale="85" zoomScaleNormal="85" workbookViewId="0">
      <selection activeCell="H21" sqref="H21"/>
    </sheetView>
  </sheetViews>
  <sheetFormatPr baseColWidth="10" defaultRowHeight="15" x14ac:dyDescent="0.25"/>
  <cols>
    <col min="1" max="1" width="151.28515625" customWidth="1"/>
    <col min="2" max="2" width="34.140625" customWidth="1"/>
    <col min="3" max="3" width="24.28515625" customWidth="1"/>
    <col min="4" max="4" width="26.5703125" customWidth="1"/>
    <col min="5" max="5" width="32.28515625" customWidth="1"/>
    <col min="6" max="6" width="11.42578125" customWidth="1"/>
  </cols>
  <sheetData>
    <row r="1" spans="1:7" x14ac:dyDescent="0.25">
      <c r="A1" s="25"/>
      <c r="G1" t="s">
        <v>126</v>
      </c>
    </row>
    <row r="2" spans="1:7" ht="45" x14ac:dyDescent="0.25">
      <c r="A2" s="38" t="s">
        <v>164</v>
      </c>
      <c r="B2" s="31" t="s">
        <v>161</v>
      </c>
      <c r="C2" s="31" t="s">
        <v>109</v>
      </c>
      <c r="D2" s="31" t="s">
        <v>109</v>
      </c>
      <c r="E2" t="s">
        <v>109</v>
      </c>
      <c r="F2" t="s">
        <v>109</v>
      </c>
      <c r="G2" s="32" t="s">
        <v>127</v>
      </c>
    </row>
    <row r="3" spans="1:7" ht="105" x14ac:dyDescent="0.25">
      <c r="A3" s="38" t="s">
        <v>165</v>
      </c>
      <c r="B3" s="31" t="s">
        <v>162</v>
      </c>
      <c r="C3" s="31" t="s">
        <v>163</v>
      </c>
      <c r="D3" s="31" t="s">
        <v>168</v>
      </c>
      <c r="E3" s="31" t="s">
        <v>109</v>
      </c>
      <c r="F3" s="32" t="s">
        <v>109</v>
      </c>
      <c r="G3" s="32" t="s">
        <v>128</v>
      </c>
    </row>
    <row r="4" spans="1:7" ht="15" customHeight="1" x14ac:dyDescent="0.2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6" sqref="C16"/>
    </sheetView>
  </sheetViews>
  <sheetFormatPr baseColWidth="10" defaultRowHeight="15" x14ac:dyDescent="0.25"/>
  <cols>
    <col min="1" max="1" width="68.5703125" customWidth="1"/>
    <col min="2" max="2" width="58" bestFit="1" customWidth="1"/>
    <col min="3" max="3" width="105" bestFit="1" customWidth="1"/>
  </cols>
  <sheetData>
    <row r="1" spans="1:3" x14ac:dyDescent="0.25">
      <c r="A1" t="s">
        <v>57</v>
      </c>
      <c r="B1" t="s">
        <v>71</v>
      </c>
      <c r="C1" t="s">
        <v>72</v>
      </c>
    </row>
    <row r="2" spans="1:3" ht="15" customHeight="1" x14ac:dyDescent="0.25">
      <c r="A2" s="3" t="s">
        <v>38</v>
      </c>
      <c r="B2" s="3" t="s">
        <v>64</v>
      </c>
      <c r="C2" s="3" t="s">
        <v>66</v>
      </c>
    </row>
    <row r="3" spans="1:3" ht="15" customHeight="1" x14ac:dyDescent="0.25">
      <c r="A3" s="3" t="s">
        <v>39</v>
      </c>
      <c r="B3" s="3" t="s">
        <v>65</v>
      </c>
      <c r="C3" s="3" t="s">
        <v>67</v>
      </c>
    </row>
    <row r="4" spans="1:3" ht="15" customHeight="1" x14ac:dyDescent="0.25">
      <c r="A4" s="3" t="s">
        <v>40</v>
      </c>
      <c r="B4" s="3" t="s">
        <v>65</v>
      </c>
      <c r="C4" s="3" t="s">
        <v>68</v>
      </c>
    </row>
    <row r="5" spans="1:3" ht="15" customHeight="1" x14ac:dyDescent="0.25">
      <c r="A5" s="3" t="s">
        <v>41</v>
      </c>
      <c r="B5" s="3" t="s">
        <v>64</v>
      </c>
      <c r="C5" s="3" t="s">
        <v>66</v>
      </c>
    </row>
    <row r="6" spans="1:3" ht="15" customHeight="1" x14ac:dyDescent="0.25">
      <c r="A6" s="3" t="s">
        <v>42</v>
      </c>
      <c r="B6" s="3" t="s">
        <v>65</v>
      </c>
      <c r="C6" s="3" t="s">
        <v>67</v>
      </c>
    </row>
    <row r="7" spans="1:3" ht="15" customHeight="1" x14ac:dyDescent="0.25">
      <c r="A7" s="3" t="s">
        <v>43</v>
      </c>
      <c r="B7" s="3" t="s">
        <v>64</v>
      </c>
      <c r="C7" s="3" t="s">
        <v>69</v>
      </c>
    </row>
    <row r="8" spans="1:3" ht="15" customHeight="1" x14ac:dyDescent="0.25">
      <c r="A8" s="3" t="s">
        <v>44</v>
      </c>
      <c r="B8" s="3" t="s">
        <v>64</v>
      </c>
      <c r="C8" s="3" t="s">
        <v>70</v>
      </c>
    </row>
    <row r="9" spans="1:3" ht="15" customHeight="1" x14ac:dyDescent="0.25">
      <c r="A9" s="3" t="s">
        <v>45</v>
      </c>
      <c r="B9" s="3" t="s">
        <v>64</v>
      </c>
      <c r="C9" s="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7" sqref="A27"/>
    </sheetView>
  </sheetViews>
  <sheetFormatPr baseColWidth="10" defaultRowHeight="15" customHeight="1" x14ac:dyDescent="0.25"/>
  <cols>
    <col min="1" max="1" width="81" customWidth="1"/>
    <col min="2" max="2" width="3" bestFit="1" customWidth="1"/>
    <col min="3" max="3" width="3.85546875" bestFit="1" customWidth="1"/>
    <col min="4" max="4" width="22" bestFit="1" customWidth="1"/>
    <col min="5" max="5" width="11" bestFit="1" customWidth="1"/>
  </cols>
  <sheetData>
    <row r="1" spans="1:5" ht="15" customHeight="1" x14ac:dyDescent="0.25">
      <c r="A1" s="48" t="s">
        <v>60</v>
      </c>
      <c r="B1" s="49"/>
      <c r="C1" s="49"/>
    </row>
    <row r="2" spans="1:5" ht="15" customHeight="1" x14ac:dyDescent="0.25">
      <c r="A2" s="4" t="s">
        <v>57</v>
      </c>
      <c r="B2" s="4" t="s">
        <v>58</v>
      </c>
      <c r="C2" s="4" t="s">
        <v>59</v>
      </c>
      <c r="D2" s="23" t="s">
        <v>95</v>
      </c>
      <c r="E2" s="24" t="s">
        <v>96</v>
      </c>
    </row>
    <row r="3" spans="1:5" x14ac:dyDescent="0.25">
      <c r="A3" s="21" t="s">
        <v>79</v>
      </c>
      <c r="B3" s="20"/>
      <c r="C3" s="20"/>
      <c r="D3" s="25"/>
      <c r="E3" s="25"/>
    </row>
    <row r="4" spans="1:5" ht="15" customHeight="1" x14ac:dyDescent="0.25">
      <c r="A4" s="20" t="s">
        <v>80</v>
      </c>
      <c r="B4" s="20"/>
      <c r="C4" s="20"/>
      <c r="D4" s="25"/>
      <c r="E4" s="25"/>
    </row>
    <row r="5" spans="1:5" ht="23.25" x14ac:dyDescent="0.25">
      <c r="A5" s="20" t="s">
        <v>81</v>
      </c>
      <c r="B5" s="20"/>
      <c r="C5" s="20"/>
      <c r="D5" s="25"/>
      <c r="E5" s="25"/>
    </row>
    <row r="6" spans="1:5" ht="15" customHeight="1" x14ac:dyDescent="0.25">
      <c r="A6" s="20" t="s">
        <v>82</v>
      </c>
      <c r="B6" s="20"/>
      <c r="C6" s="20"/>
      <c r="D6" s="25"/>
      <c r="E6" s="25"/>
    </row>
    <row r="8" spans="1:5" ht="15" customHeight="1" x14ac:dyDescent="0.25">
      <c r="A8" s="50" t="s">
        <v>61</v>
      </c>
      <c r="B8" s="51"/>
      <c r="C8" s="51"/>
    </row>
    <row r="9" spans="1:5" ht="15" customHeight="1" x14ac:dyDescent="0.25">
      <c r="A9" s="4" t="s">
        <v>57</v>
      </c>
      <c r="B9" s="4" t="s">
        <v>58</v>
      </c>
      <c r="C9" s="4" t="s">
        <v>59</v>
      </c>
      <c r="D9" s="23" t="s">
        <v>95</v>
      </c>
      <c r="E9" s="24" t="s">
        <v>96</v>
      </c>
    </row>
    <row r="10" spans="1:5" x14ac:dyDescent="0.25">
      <c r="A10" s="21" t="s">
        <v>83</v>
      </c>
      <c r="B10" s="3"/>
      <c r="C10" s="3"/>
      <c r="D10" s="25"/>
      <c r="E10" s="25"/>
    </row>
    <row r="11" spans="1:5" x14ac:dyDescent="0.25">
      <c r="A11" s="20" t="s">
        <v>84</v>
      </c>
      <c r="B11" s="3"/>
      <c r="C11" s="3"/>
      <c r="D11" s="25"/>
      <c r="E11" s="25"/>
    </row>
    <row r="12" spans="1:5" ht="23.25" x14ac:dyDescent="0.25">
      <c r="A12" s="20" t="s">
        <v>85</v>
      </c>
      <c r="B12" s="3"/>
      <c r="C12" s="3"/>
      <c r="D12" s="25"/>
      <c r="E12" s="25"/>
    </row>
    <row r="13" spans="1:5" ht="15" customHeight="1" x14ac:dyDescent="0.25">
      <c r="A13" s="20" t="s">
        <v>86</v>
      </c>
      <c r="B13" s="3"/>
      <c r="C13" s="3"/>
      <c r="D13" s="25"/>
      <c r="E13" s="25"/>
    </row>
    <row r="14" spans="1:5" ht="15" customHeight="1" x14ac:dyDescent="0.25">
      <c r="A14" s="21" t="s">
        <v>87</v>
      </c>
      <c r="B14" s="3"/>
      <c r="C14" s="3"/>
      <c r="D14" s="25"/>
      <c r="E14" s="25"/>
    </row>
    <row r="15" spans="1:5" ht="15" customHeight="1" x14ac:dyDescent="0.25">
      <c r="A15" s="20" t="s">
        <v>88</v>
      </c>
      <c r="B15" s="3"/>
      <c r="C15" s="3"/>
      <c r="D15" s="25"/>
      <c r="E15" s="25"/>
    </row>
    <row r="16" spans="1:5" ht="15" customHeight="1" x14ac:dyDescent="0.25">
      <c r="A16" s="18"/>
      <c r="B16" s="19"/>
      <c r="C16" s="19"/>
    </row>
    <row r="17" spans="1:5" ht="15" customHeight="1" x14ac:dyDescent="0.25">
      <c r="A17" s="50" t="s">
        <v>62</v>
      </c>
      <c r="B17" s="51"/>
      <c r="C17" s="51"/>
    </row>
    <row r="18" spans="1:5" ht="15" customHeight="1" x14ac:dyDescent="0.25">
      <c r="A18" s="4" t="s">
        <v>57</v>
      </c>
      <c r="B18" s="4" t="s">
        <v>58</v>
      </c>
      <c r="C18" s="4" t="s">
        <v>59</v>
      </c>
      <c r="D18" s="23" t="s">
        <v>95</v>
      </c>
      <c r="E18" s="24" t="s">
        <v>96</v>
      </c>
    </row>
    <row r="19" spans="1:5" x14ac:dyDescent="0.25">
      <c r="A19" s="21" t="s">
        <v>89</v>
      </c>
      <c r="B19" s="5"/>
      <c r="C19" s="5"/>
      <c r="D19" s="25"/>
      <c r="E19" s="25"/>
    </row>
    <row r="20" spans="1:5" x14ac:dyDescent="0.25">
      <c r="A20" s="20" t="s">
        <v>91</v>
      </c>
      <c r="B20" s="5"/>
      <c r="C20" s="5"/>
      <c r="D20" s="25"/>
      <c r="E20" s="25"/>
    </row>
    <row r="21" spans="1:5" x14ac:dyDescent="0.25">
      <c r="A21" s="20" t="s">
        <v>92</v>
      </c>
      <c r="B21" s="5"/>
      <c r="C21" s="5"/>
      <c r="D21" s="25"/>
      <c r="E21" s="25"/>
    </row>
    <row r="22" spans="1:5" x14ac:dyDescent="0.25">
      <c r="A22" s="20" t="s">
        <v>93</v>
      </c>
      <c r="B22" s="22"/>
      <c r="C22" s="22"/>
      <c r="D22" s="25"/>
      <c r="E22" s="25"/>
    </row>
    <row r="23" spans="1:5" x14ac:dyDescent="0.25">
      <c r="A23" s="21" t="s">
        <v>94</v>
      </c>
      <c r="B23" s="20"/>
      <c r="C23" s="20"/>
      <c r="D23" s="25"/>
      <c r="E23" s="25"/>
    </row>
    <row r="24" spans="1:5" x14ac:dyDescent="0.25">
      <c r="A24" s="20" t="s">
        <v>90</v>
      </c>
      <c r="B24" s="20"/>
      <c r="C24" s="20"/>
      <c r="D24" s="25"/>
      <c r="E24" s="25"/>
    </row>
  </sheetData>
  <mergeCells count="3">
    <mergeCell ref="A1:C1"/>
    <mergeCell ref="A17:C17"/>
    <mergeCell ref="A8:C8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2" zoomScale="85" zoomScaleNormal="85" workbookViewId="0">
      <selection activeCell="A10" sqref="A10:G10"/>
    </sheetView>
  </sheetViews>
  <sheetFormatPr baseColWidth="10" defaultRowHeight="15" x14ac:dyDescent="0.25"/>
  <cols>
    <col min="1" max="1" width="151.28515625" customWidth="1"/>
    <col min="2" max="2" width="34.140625" customWidth="1"/>
    <col min="3" max="3" width="24.28515625" customWidth="1"/>
    <col min="4" max="4" width="11.42578125" customWidth="1"/>
    <col min="5" max="5" width="32.28515625" customWidth="1"/>
    <col min="6" max="6" width="11.42578125" customWidth="1"/>
  </cols>
  <sheetData>
    <row r="1" spans="1:7" x14ac:dyDescent="0.25">
      <c r="A1" s="25"/>
      <c r="G1" t="s">
        <v>126</v>
      </c>
    </row>
    <row r="2" spans="1:7" ht="60" x14ac:dyDescent="0.25">
      <c r="A2" s="30" t="s">
        <v>97</v>
      </c>
      <c r="B2" t="s">
        <v>108</v>
      </c>
      <c r="C2" t="s">
        <v>109</v>
      </c>
      <c r="D2" t="s">
        <v>109</v>
      </c>
      <c r="E2" t="s">
        <v>109</v>
      </c>
      <c r="F2" t="s">
        <v>109</v>
      </c>
      <c r="G2" s="32" t="s">
        <v>128</v>
      </c>
    </row>
    <row r="3" spans="1:7" ht="60" x14ac:dyDescent="0.25">
      <c r="A3" s="30" t="s">
        <v>98</v>
      </c>
      <c r="B3" t="s">
        <v>110</v>
      </c>
      <c r="C3" t="s">
        <v>109</v>
      </c>
      <c r="D3" t="s">
        <v>109</v>
      </c>
      <c r="E3" t="s">
        <v>109</v>
      </c>
      <c r="F3" t="s">
        <v>109</v>
      </c>
      <c r="G3" s="32" t="s">
        <v>128</v>
      </c>
    </row>
    <row r="4" spans="1:7" ht="60" x14ac:dyDescent="0.25">
      <c r="A4" s="30" t="s">
        <v>99</v>
      </c>
      <c r="B4" s="31" t="s">
        <v>106</v>
      </c>
      <c r="C4" s="31" t="s">
        <v>107</v>
      </c>
      <c r="D4" t="s">
        <v>109</v>
      </c>
      <c r="E4" t="s">
        <v>109</v>
      </c>
      <c r="F4" t="s">
        <v>109</v>
      </c>
      <c r="G4" t="s">
        <v>129</v>
      </c>
    </row>
    <row r="5" spans="1:7" ht="135" x14ac:dyDescent="0.25">
      <c r="A5" s="30" t="s">
        <v>100</v>
      </c>
      <c r="B5" s="31" t="s">
        <v>111</v>
      </c>
      <c r="C5" s="31" t="s">
        <v>112</v>
      </c>
      <c r="D5" s="31" t="s">
        <v>113</v>
      </c>
      <c r="E5" s="32" t="s">
        <v>114</v>
      </c>
      <c r="F5" t="s">
        <v>109</v>
      </c>
      <c r="G5" t="s">
        <v>129</v>
      </c>
    </row>
    <row r="6" spans="1:7" ht="45" x14ac:dyDescent="0.25">
      <c r="A6" s="30" t="s">
        <v>101</v>
      </c>
      <c r="B6" s="31" t="s">
        <v>115</v>
      </c>
      <c r="C6" t="s">
        <v>116</v>
      </c>
      <c r="D6" t="s">
        <v>109</v>
      </c>
      <c r="E6" t="s">
        <v>109</v>
      </c>
      <c r="F6" t="s">
        <v>109</v>
      </c>
      <c r="G6" t="s">
        <v>129</v>
      </c>
    </row>
    <row r="7" spans="1:7" ht="105" x14ac:dyDescent="0.25">
      <c r="A7" s="30" t="s">
        <v>102</v>
      </c>
      <c r="B7" s="31" t="s">
        <v>117</v>
      </c>
      <c r="C7" s="31" t="s">
        <v>118</v>
      </c>
      <c r="D7" s="31" t="s">
        <v>119</v>
      </c>
      <c r="E7" s="31" t="s">
        <v>120</v>
      </c>
      <c r="F7" s="31" t="s">
        <v>121</v>
      </c>
      <c r="G7" t="s">
        <v>129</v>
      </c>
    </row>
    <row r="8" spans="1:7" ht="60" x14ac:dyDescent="0.25">
      <c r="A8" s="30" t="s">
        <v>103</v>
      </c>
      <c r="B8" s="31" t="s">
        <v>122</v>
      </c>
      <c r="C8" s="31" t="s">
        <v>123</v>
      </c>
      <c r="D8" t="s">
        <v>109</v>
      </c>
      <c r="E8" t="s">
        <v>109</v>
      </c>
      <c r="F8" t="s">
        <v>109</v>
      </c>
      <c r="G8" s="32" t="s">
        <v>127</v>
      </c>
    </row>
    <row r="9" spans="1:7" ht="75" x14ac:dyDescent="0.25">
      <c r="A9" s="30" t="s">
        <v>104</v>
      </c>
      <c r="B9" s="31" t="s">
        <v>124</v>
      </c>
      <c r="C9" s="31" t="s">
        <v>125</v>
      </c>
      <c r="D9" s="31" t="s">
        <v>109</v>
      </c>
      <c r="E9" s="31" t="s">
        <v>109</v>
      </c>
      <c r="F9" s="32" t="s">
        <v>109</v>
      </c>
      <c r="G9" s="32" t="s">
        <v>127</v>
      </c>
    </row>
    <row r="10" spans="1:7" x14ac:dyDescent="0.2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"/>
    </sheetView>
  </sheetViews>
  <sheetFormatPr baseColWidth="10" defaultRowHeight="15" x14ac:dyDescent="0.25"/>
  <cols>
    <col min="1" max="1" width="88.7109375" customWidth="1"/>
  </cols>
  <sheetData>
    <row r="1" spans="1:1" x14ac:dyDescent="0.25">
      <c r="A1" s="16" t="s">
        <v>74</v>
      </c>
    </row>
    <row r="2" spans="1:1" ht="22.5" x14ac:dyDescent="0.25">
      <c r="A2" s="16" t="s">
        <v>75</v>
      </c>
    </row>
    <row r="3" spans="1:1" ht="22.5" x14ac:dyDescent="0.25">
      <c r="A3" s="16" t="s">
        <v>73</v>
      </c>
    </row>
    <row r="4" spans="1:1" ht="22.5" x14ac:dyDescent="0.25">
      <c r="A4" s="17" t="s">
        <v>76</v>
      </c>
    </row>
    <row r="5" spans="1:1" x14ac:dyDescent="0.25">
      <c r="A5" s="16" t="s">
        <v>77</v>
      </c>
    </row>
    <row r="6" spans="1:1" x14ac:dyDescent="0.25">
      <c r="A6" s="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G31"/>
  <sheetViews>
    <sheetView zoomScaleNormal="100" workbookViewId="0">
      <selection activeCell="K15" sqref="K15"/>
    </sheetView>
  </sheetViews>
  <sheetFormatPr baseColWidth="10" defaultRowHeight="15" x14ac:dyDescent="0.25"/>
  <cols>
    <col min="1" max="1" width="34.140625" customWidth="1"/>
    <col min="2" max="2" width="23.5703125" customWidth="1"/>
    <col min="3" max="3" width="28.5703125" customWidth="1"/>
    <col min="4" max="4" width="24.42578125" customWidth="1"/>
    <col min="5" max="5" width="21.140625" customWidth="1"/>
    <col min="6" max="6" width="5" customWidth="1"/>
    <col min="7" max="7" width="4.85546875" bestFit="1" customWidth="1"/>
  </cols>
  <sheetData>
    <row r="2" spans="1:7" ht="15.75" x14ac:dyDescent="0.25">
      <c r="A2" s="12" t="s">
        <v>63</v>
      </c>
      <c r="B2" s="56"/>
      <c r="C2" s="57"/>
      <c r="D2" s="57"/>
      <c r="E2" s="58"/>
    </row>
    <row r="3" spans="1:7" ht="15.75" x14ac:dyDescent="0.25">
      <c r="A3" s="7" t="s">
        <v>37</v>
      </c>
      <c r="B3" s="7"/>
      <c r="C3" s="9"/>
      <c r="D3" s="9"/>
      <c r="E3" s="9"/>
    </row>
    <row r="4" spans="1:7" ht="15.75" x14ac:dyDescent="0.25">
      <c r="A4" s="13"/>
      <c r="B4" s="13"/>
      <c r="C4" s="13"/>
      <c r="D4" s="13"/>
      <c r="E4" s="7"/>
    </row>
    <row r="5" spans="1:7" ht="15.75" x14ac:dyDescent="0.25">
      <c r="A5" s="63" t="s">
        <v>126</v>
      </c>
      <c r="B5" s="63"/>
      <c r="C5" s="63"/>
      <c r="D5" s="63"/>
      <c r="E5" s="63"/>
    </row>
    <row r="6" spans="1:7" ht="15.75" x14ac:dyDescent="0.25">
      <c r="A6" s="64" t="str">
        <f>VLOOKUP($A$10,PV!$A$1:$K$12,7,0)</f>
        <v>USO DE CONCEPTOS</v>
      </c>
      <c r="B6" s="64"/>
      <c r="C6" s="64"/>
      <c r="D6" s="64"/>
      <c r="E6" s="64"/>
    </row>
    <row r="7" spans="1:7" ht="15.75" x14ac:dyDescent="0.25">
      <c r="A7" s="26"/>
      <c r="B7" s="26"/>
      <c r="C7" s="26"/>
      <c r="D7" s="26"/>
      <c r="E7" s="7"/>
    </row>
    <row r="8" spans="1:7" ht="15.75" x14ac:dyDescent="0.25">
      <c r="A8" s="61" t="s">
        <v>105</v>
      </c>
      <c r="B8" s="61"/>
      <c r="C8" s="61"/>
      <c r="D8" s="61"/>
      <c r="E8" s="61"/>
    </row>
    <row r="9" spans="1:7" ht="15.75" x14ac:dyDescent="0.25">
      <c r="A9" s="61" t="s">
        <v>71</v>
      </c>
      <c r="B9" s="61"/>
      <c r="C9" s="61"/>
      <c r="D9" s="61"/>
      <c r="E9" s="61"/>
    </row>
    <row r="10" spans="1:7" ht="30" customHeight="1" x14ac:dyDescent="0.4">
      <c r="A10" s="62" t="s">
        <v>104</v>
      </c>
      <c r="B10" s="62"/>
      <c r="C10" s="62"/>
      <c r="D10" s="62"/>
      <c r="E10" s="62"/>
      <c r="G10" s="34" t="s">
        <v>132</v>
      </c>
    </row>
    <row r="11" spans="1:7" ht="30" customHeight="1" x14ac:dyDescent="0.4">
      <c r="A11" s="37" t="s">
        <v>130</v>
      </c>
      <c r="B11" s="33" t="s">
        <v>109</v>
      </c>
      <c r="C11" s="37" t="s">
        <v>131</v>
      </c>
      <c r="D11" s="54" t="s">
        <v>109</v>
      </c>
      <c r="E11" s="54"/>
      <c r="G11" s="34"/>
    </row>
    <row r="12" spans="1:7" ht="15.75" x14ac:dyDescent="0.25">
      <c r="A12" s="27"/>
      <c r="B12" s="27"/>
      <c r="C12" s="27"/>
      <c r="D12" s="27"/>
      <c r="E12" s="27"/>
    </row>
    <row r="13" spans="1:7" ht="28.5" customHeight="1" x14ac:dyDescent="0.25">
      <c r="A13" s="61" t="s">
        <v>72</v>
      </c>
      <c r="B13" s="61"/>
      <c r="C13" s="61"/>
      <c r="D13" s="61"/>
      <c r="E13" s="61"/>
    </row>
    <row r="14" spans="1:7" ht="32.25" customHeight="1" x14ac:dyDescent="0.25">
      <c r="A14" s="55" t="str">
        <f>VLOOKUP($A$10,PV!A2:$Y$9,2,0)</f>
        <v>Identificar las características de algunos fenómenos de la naturaleza basado en el análisis de información y conceptos propios del conocimiento científico.</v>
      </c>
      <c r="B14" s="55"/>
      <c r="C14" s="55"/>
      <c r="D14" s="55"/>
      <c r="E14" s="55"/>
    </row>
    <row r="15" spans="1:7" ht="33.75" customHeight="1" x14ac:dyDescent="0.25">
      <c r="A15" s="55" t="str">
        <f>VLOOKUP($A$10,PV!A3:$Y$9,3,FALSE)</f>
        <v>Identifica características de algunos procesos que se dan en los organismos para comprender la dinámica de lo vivo.</v>
      </c>
      <c r="B15" s="55"/>
      <c r="C15" s="55"/>
      <c r="D15" s="55"/>
      <c r="E15" s="55"/>
    </row>
    <row r="16" spans="1:7" ht="15.75" x14ac:dyDescent="0.25">
      <c r="A16" s="55" t="str">
        <f>VLOOKUP($A$10,PV!A4:$Y$9,4,FALSE)</f>
        <v xml:space="preserve"> </v>
      </c>
      <c r="B16" s="55"/>
      <c r="C16" s="55"/>
      <c r="D16" s="55"/>
      <c r="E16" s="55"/>
    </row>
    <row r="17" spans="1:5" ht="15.75" x14ac:dyDescent="0.25">
      <c r="A17" s="55" t="str">
        <f>VLOOKUP($A$10,PV!A5:$Y$9,5,FALSE)</f>
        <v xml:space="preserve"> </v>
      </c>
      <c r="B17" s="55"/>
      <c r="C17" s="55"/>
      <c r="D17" s="55"/>
      <c r="E17" s="55"/>
    </row>
    <row r="18" spans="1:5" ht="15.75" x14ac:dyDescent="0.25">
      <c r="A18" s="55" t="str">
        <f>VLOOKUP($A$10,PV!A6:$Y$9,6,FALSE)</f>
        <v xml:space="preserve"> </v>
      </c>
      <c r="B18" s="55"/>
      <c r="C18" s="55"/>
      <c r="D18" s="55"/>
      <c r="E18" s="55"/>
    </row>
    <row r="19" spans="1:5" ht="15.75" x14ac:dyDescent="0.25">
      <c r="A19" s="27"/>
      <c r="B19" s="27"/>
      <c r="C19" s="27"/>
      <c r="D19" s="27"/>
      <c r="E19" s="27"/>
    </row>
    <row r="20" spans="1:5" ht="15.75" x14ac:dyDescent="0.25">
      <c r="A20" s="8" t="s">
        <v>46</v>
      </c>
      <c r="B20" s="8"/>
      <c r="C20" s="8"/>
      <c r="D20" s="9"/>
      <c r="E20" s="9"/>
    </row>
    <row r="21" spans="1:5" ht="15.75" thickBot="1" x14ac:dyDescent="0.3">
      <c r="A21" s="6"/>
      <c r="B21" s="6"/>
      <c r="C21" s="6"/>
    </row>
    <row r="22" spans="1:5" ht="40.5" customHeight="1" x14ac:dyDescent="0.25">
      <c r="A22" s="14" t="s">
        <v>47</v>
      </c>
      <c r="B22" s="59" t="s">
        <v>48</v>
      </c>
      <c r="C22" s="60"/>
      <c r="D22" s="15" t="s">
        <v>49</v>
      </c>
      <c r="E22" s="15" t="s">
        <v>50</v>
      </c>
    </row>
    <row r="23" spans="1:5" ht="45" x14ac:dyDescent="0.25">
      <c r="A23" s="10" t="s">
        <v>54</v>
      </c>
      <c r="B23" s="52" t="s">
        <v>51</v>
      </c>
      <c r="C23" s="53"/>
      <c r="D23" s="11"/>
      <c r="E23" s="11"/>
    </row>
    <row r="24" spans="1:5" ht="75" x14ac:dyDescent="0.25">
      <c r="A24" s="10" t="s">
        <v>55</v>
      </c>
      <c r="B24" s="52" t="s">
        <v>52</v>
      </c>
      <c r="C24" s="53"/>
      <c r="D24" s="11"/>
      <c r="E24" s="11"/>
    </row>
    <row r="25" spans="1:5" ht="60" x14ac:dyDescent="0.25">
      <c r="A25" s="10" t="s">
        <v>56</v>
      </c>
      <c r="B25" s="52" t="s">
        <v>53</v>
      </c>
      <c r="C25" s="53"/>
      <c r="D25" s="11"/>
      <c r="E25" s="11"/>
    </row>
    <row r="31" spans="1:5" ht="104.25" customHeight="1" x14ac:dyDescent="0.25"/>
  </sheetData>
  <dataConsolidate/>
  <mergeCells count="17">
    <mergeCell ref="B2:E2"/>
    <mergeCell ref="B22:C22"/>
    <mergeCell ref="A14:E14"/>
    <mergeCell ref="A9:E9"/>
    <mergeCell ref="A13:E13"/>
    <mergeCell ref="A8:E8"/>
    <mergeCell ref="A10:E10"/>
    <mergeCell ref="A5:E5"/>
    <mergeCell ref="A6:E6"/>
    <mergeCell ref="B23:C23"/>
    <mergeCell ref="B24:C24"/>
    <mergeCell ref="B25:C25"/>
    <mergeCell ref="D11:E11"/>
    <mergeCell ref="A15:E15"/>
    <mergeCell ref="A16:E16"/>
    <mergeCell ref="A17:E17"/>
    <mergeCell ref="A18:E18"/>
  </mergeCells>
  <conditionalFormatting sqref="B11">
    <cfRule type="cellIs" dxfId="63" priority="9" operator="between">
      <formula>0.4</formula>
      <formula>0.69</formula>
    </cfRule>
    <cfRule type="cellIs" dxfId="62" priority="10" operator="between">
      <formula>0.2</formula>
      <formula>0.39</formula>
    </cfRule>
    <cfRule type="cellIs" dxfId="61" priority="11" operator="between">
      <formula>0.4</formula>
      <formula>0.69</formula>
    </cfRule>
    <cfRule type="cellIs" dxfId="60" priority="12" operator="between">
      <formula>0</formula>
      <formula>0.19</formula>
    </cfRule>
    <cfRule type="cellIs" dxfId="59" priority="13" operator="between">
      <formula>0.7</formula>
      <formula>1</formula>
    </cfRule>
    <cfRule type="cellIs" dxfId="58" priority="14" operator="between">
      <formula>0.4</formula>
      <formula>0.69</formula>
    </cfRule>
    <cfRule type="cellIs" dxfId="57" priority="15" operator="between">
      <formula>0.2</formula>
      <formula>0.39</formula>
    </cfRule>
    <cfRule type="cellIs" dxfId="56" priority="16" operator="between">
      <formula>0</formula>
      <formula>0.19</formula>
    </cfRule>
  </conditionalFormatting>
  <conditionalFormatting sqref="D11">
    <cfRule type="cellIs" dxfId="55" priority="1" operator="between">
      <formula>0.4</formula>
      <formula>0.69</formula>
    </cfRule>
    <cfRule type="cellIs" dxfId="54" priority="2" operator="between">
      <formula>0.2</formula>
      <formula>0.39</formula>
    </cfRule>
    <cfRule type="cellIs" dxfId="53" priority="3" operator="between">
      <formula>0.4</formula>
      <formula>0.69</formula>
    </cfRule>
    <cfRule type="cellIs" dxfId="52" priority="4" operator="between">
      <formula>0</formula>
      <formula>0.19</formula>
    </cfRule>
    <cfRule type="cellIs" dxfId="51" priority="5" operator="between">
      <formula>0.7</formula>
      <formula>1</formula>
    </cfRule>
    <cfRule type="cellIs" dxfId="50" priority="6" operator="between">
      <formula>0.4</formula>
      <formula>0.69</formula>
    </cfRule>
    <cfRule type="cellIs" dxfId="49" priority="7" operator="between">
      <formula>0.2</formula>
      <formula>0.39</formula>
    </cfRule>
    <cfRule type="cellIs" dxfId="48" priority="8" operator="between">
      <formula>0</formula>
      <formula>0.19</formula>
    </cfRule>
  </conditionalFormatting>
  <pageMargins left="0.7" right="0.7" top="0.75" bottom="0.75" header="0.3" footer="0.3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PV!$A$2:A$9</xm:f>
          </x14:formula1>
          <xm:sqref>A10:E10</xm:sqref>
        </x14:dataValidation>
        <x14:dataValidation type="list" allowBlank="1" showInputMessage="1" showErrorMessage="1">
          <x14:formula1>
            <xm:f>Hoja1!B$11:B$13</xm:f>
          </x14:formula1>
          <xm:sqref>E7</xm:sqref>
        </x14:dataValidation>
        <x14:dataValidation type="list" allowBlank="1" showInputMessage="1" showErrorMessage="1">
          <x14:formula1>
            <xm:f>Hoja1!B$11:B$13</xm:f>
          </x14:formula1>
          <xm:sqref>E4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B7" zoomScale="85" zoomScaleNormal="85" workbookViewId="0">
      <selection activeCell="H3" sqref="H3"/>
    </sheetView>
  </sheetViews>
  <sheetFormatPr baseColWidth="10" defaultRowHeight="15" x14ac:dyDescent="0.25"/>
  <cols>
    <col min="1" max="1" width="151.28515625" customWidth="1"/>
    <col min="2" max="2" width="34.140625" customWidth="1"/>
    <col min="3" max="3" width="24.28515625" customWidth="1"/>
    <col min="4" max="4" width="11.42578125" customWidth="1"/>
    <col min="5" max="5" width="32.28515625" customWidth="1"/>
    <col min="6" max="6" width="11.42578125" customWidth="1"/>
  </cols>
  <sheetData>
    <row r="1" spans="1:7" x14ac:dyDescent="0.25">
      <c r="A1" s="25"/>
      <c r="G1" t="s">
        <v>126</v>
      </c>
    </row>
    <row r="2" spans="1:7" ht="60" x14ac:dyDescent="0.25">
      <c r="A2" s="36" t="s">
        <v>133</v>
      </c>
      <c r="B2" t="s">
        <v>148</v>
      </c>
      <c r="C2" t="s">
        <v>109</v>
      </c>
      <c r="D2" t="s">
        <v>109</v>
      </c>
      <c r="E2" t="s">
        <v>109</v>
      </c>
      <c r="F2" t="s">
        <v>109</v>
      </c>
      <c r="G2" s="32" t="s">
        <v>128</v>
      </c>
    </row>
    <row r="3" spans="1:7" ht="300" x14ac:dyDescent="0.25">
      <c r="A3" s="36" t="s">
        <v>134</v>
      </c>
      <c r="B3" s="31" t="s">
        <v>149</v>
      </c>
      <c r="C3" s="31" t="s">
        <v>150</v>
      </c>
      <c r="D3" s="31" t="s">
        <v>151</v>
      </c>
      <c r="E3" s="31" t="s">
        <v>152</v>
      </c>
      <c r="F3" t="s">
        <v>109</v>
      </c>
      <c r="G3" s="32" t="s">
        <v>128</v>
      </c>
    </row>
    <row r="4" spans="1:7" ht="60" x14ac:dyDescent="0.25">
      <c r="A4" s="35" t="s">
        <v>135</v>
      </c>
      <c r="B4" s="31" t="s">
        <v>106</v>
      </c>
      <c r="C4" s="31" t="s">
        <v>107</v>
      </c>
      <c r="D4" t="s">
        <v>109</v>
      </c>
      <c r="E4" t="s">
        <v>109</v>
      </c>
      <c r="F4" t="s">
        <v>109</v>
      </c>
      <c r="G4" t="s">
        <v>129</v>
      </c>
    </row>
    <row r="5" spans="1:7" ht="135" x14ac:dyDescent="0.25">
      <c r="A5" s="35" t="s">
        <v>136</v>
      </c>
      <c r="B5" s="31" t="s">
        <v>111</v>
      </c>
      <c r="C5" s="31" t="s">
        <v>112</v>
      </c>
      <c r="D5" s="31" t="s">
        <v>113</v>
      </c>
      <c r="E5" s="32" t="s">
        <v>114</v>
      </c>
      <c r="F5" t="s">
        <v>109</v>
      </c>
      <c r="G5" t="s">
        <v>129</v>
      </c>
    </row>
    <row r="6" spans="1:7" ht="45" x14ac:dyDescent="0.25">
      <c r="A6" s="35" t="s">
        <v>137</v>
      </c>
      <c r="B6" s="31" t="s">
        <v>153</v>
      </c>
      <c r="C6" t="s">
        <v>116</v>
      </c>
      <c r="D6" t="s">
        <v>109</v>
      </c>
      <c r="E6" t="s">
        <v>109</v>
      </c>
      <c r="F6" t="s">
        <v>109</v>
      </c>
      <c r="G6" t="s">
        <v>129</v>
      </c>
    </row>
    <row r="7" spans="1:7" ht="105" x14ac:dyDescent="0.25">
      <c r="A7" s="35" t="s">
        <v>138</v>
      </c>
      <c r="B7" s="31" t="s">
        <v>117</v>
      </c>
      <c r="C7" s="31" t="s">
        <v>118</v>
      </c>
      <c r="D7" s="31" t="s">
        <v>119</v>
      </c>
      <c r="E7" s="31" t="s">
        <v>120</v>
      </c>
      <c r="F7" s="31" t="s">
        <v>121</v>
      </c>
      <c r="G7" t="s">
        <v>129</v>
      </c>
    </row>
    <row r="8" spans="1:7" ht="60" x14ac:dyDescent="0.25">
      <c r="A8" s="35" t="s">
        <v>139</v>
      </c>
      <c r="B8" s="31" t="s">
        <v>122</v>
      </c>
      <c r="C8" s="31" t="s">
        <v>123</v>
      </c>
      <c r="D8" t="s">
        <v>109</v>
      </c>
      <c r="E8" t="s">
        <v>109</v>
      </c>
      <c r="F8" t="s">
        <v>109</v>
      </c>
      <c r="G8" s="32" t="s">
        <v>127</v>
      </c>
    </row>
    <row r="9" spans="1:7" ht="75" x14ac:dyDescent="0.25">
      <c r="A9" s="35" t="s">
        <v>140</v>
      </c>
      <c r="B9" s="31" t="s">
        <v>124</v>
      </c>
      <c r="C9" s="31" t="s">
        <v>125</v>
      </c>
      <c r="D9" s="31" t="s">
        <v>109</v>
      </c>
      <c r="E9" s="31" t="s">
        <v>109</v>
      </c>
      <c r="F9" s="32" t="s">
        <v>109</v>
      </c>
      <c r="G9" s="32" t="s">
        <v>127</v>
      </c>
    </row>
    <row r="10" spans="1:7" x14ac:dyDescent="0.2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1"/>
  <sheetViews>
    <sheetView zoomScaleNormal="100" workbookViewId="0">
      <selection activeCell="K15" sqref="K15"/>
    </sheetView>
  </sheetViews>
  <sheetFormatPr baseColWidth="10" defaultRowHeight="15" x14ac:dyDescent="0.25"/>
  <cols>
    <col min="1" max="1" width="34.140625" customWidth="1"/>
    <col min="2" max="2" width="23.5703125" customWidth="1"/>
    <col min="3" max="3" width="28.5703125" customWidth="1"/>
    <col min="4" max="4" width="24.42578125" customWidth="1"/>
    <col min="5" max="5" width="21.140625" customWidth="1"/>
    <col min="6" max="6" width="5" customWidth="1"/>
    <col min="7" max="7" width="4.85546875" bestFit="1" customWidth="1"/>
  </cols>
  <sheetData>
    <row r="1" spans="1:7" x14ac:dyDescent="0.25">
      <c r="A1" s="43"/>
      <c r="B1" s="43"/>
      <c r="C1" s="43"/>
      <c r="D1" s="43"/>
      <c r="E1" s="43"/>
      <c r="F1" s="43"/>
      <c r="G1" s="43"/>
    </row>
    <row r="2" spans="1:7" ht="15.75" x14ac:dyDescent="0.25">
      <c r="A2" s="12" t="s">
        <v>63</v>
      </c>
      <c r="B2" s="65"/>
      <c r="C2" s="65"/>
      <c r="D2" s="65"/>
      <c r="E2" s="65"/>
      <c r="F2" s="43"/>
      <c r="G2" s="43"/>
    </row>
    <row r="3" spans="1:7" ht="15.75" x14ac:dyDescent="0.25">
      <c r="A3" s="45" t="s">
        <v>37</v>
      </c>
      <c r="B3" s="45"/>
      <c r="C3" s="46"/>
      <c r="D3" s="46"/>
      <c r="E3" s="46"/>
      <c r="F3" s="43"/>
      <c r="G3" s="43"/>
    </row>
    <row r="4" spans="1:7" ht="15.75" x14ac:dyDescent="0.25">
      <c r="A4" s="40"/>
      <c r="B4" s="40"/>
      <c r="C4" s="40"/>
      <c r="D4" s="40"/>
      <c r="E4" s="41"/>
      <c r="F4" s="43"/>
      <c r="G4" s="43"/>
    </row>
    <row r="5" spans="1:7" ht="15.75" x14ac:dyDescent="0.25">
      <c r="A5" s="63" t="s">
        <v>126</v>
      </c>
      <c r="B5" s="63"/>
      <c r="C5" s="63"/>
      <c r="D5" s="63"/>
      <c r="E5" s="63"/>
      <c r="F5" s="43"/>
      <c r="G5" s="43"/>
    </row>
    <row r="6" spans="1:7" ht="15.75" x14ac:dyDescent="0.25">
      <c r="A6" s="64" t="str">
        <f>VLOOKUP($A$10,PF!$A$1:$K$12,7,0)</f>
        <v>USO DE CONCEPTOS</v>
      </c>
      <c r="B6" s="64"/>
      <c r="C6" s="64"/>
      <c r="D6" s="64"/>
      <c r="E6" s="64"/>
      <c r="F6" s="43"/>
      <c r="G6" s="43"/>
    </row>
    <row r="7" spans="1:7" ht="15.75" x14ac:dyDescent="0.25">
      <c r="A7" s="40"/>
      <c r="B7" s="40"/>
      <c r="C7" s="40"/>
      <c r="D7" s="40"/>
      <c r="E7" s="41"/>
      <c r="F7" s="43"/>
      <c r="G7" s="43"/>
    </row>
    <row r="8" spans="1:7" ht="15.75" x14ac:dyDescent="0.25">
      <c r="A8" s="61" t="s">
        <v>154</v>
      </c>
      <c r="B8" s="61"/>
      <c r="C8" s="61"/>
      <c r="D8" s="61"/>
      <c r="E8" s="61"/>
      <c r="F8" s="43"/>
      <c r="G8" s="43"/>
    </row>
    <row r="9" spans="1:7" ht="15.75" x14ac:dyDescent="0.25">
      <c r="A9" s="61" t="s">
        <v>71</v>
      </c>
      <c r="B9" s="61"/>
      <c r="C9" s="61"/>
      <c r="D9" s="61"/>
      <c r="E9" s="61"/>
      <c r="F9" s="43"/>
      <c r="G9" s="43"/>
    </row>
    <row r="10" spans="1:7" ht="30" customHeight="1" x14ac:dyDescent="0.4">
      <c r="A10" s="62" t="s">
        <v>139</v>
      </c>
      <c r="B10" s="62"/>
      <c r="C10" s="62"/>
      <c r="D10" s="62"/>
      <c r="E10" s="62"/>
      <c r="F10" s="43"/>
      <c r="G10" s="44" t="s">
        <v>132</v>
      </c>
    </row>
    <row r="11" spans="1:7" ht="30" customHeight="1" x14ac:dyDescent="0.4">
      <c r="A11" s="37" t="s">
        <v>130</v>
      </c>
      <c r="B11" s="33" t="s">
        <v>109</v>
      </c>
      <c r="C11" s="37" t="s">
        <v>131</v>
      </c>
      <c r="D11" s="54" t="s">
        <v>109</v>
      </c>
      <c r="E11" s="54"/>
      <c r="F11" s="43"/>
      <c r="G11" s="44"/>
    </row>
    <row r="12" spans="1:7" ht="15.75" x14ac:dyDescent="0.25">
      <c r="A12" s="39"/>
      <c r="B12" s="39"/>
      <c r="C12" s="39"/>
      <c r="D12" s="39"/>
      <c r="E12" s="39"/>
      <c r="F12" s="43"/>
      <c r="G12" s="43"/>
    </row>
    <row r="13" spans="1:7" ht="28.5" customHeight="1" x14ac:dyDescent="0.25">
      <c r="A13" s="61" t="s">
        <v>72</v>
      </c>
      <c r="B13" s="61"/>
      <c r="C13" s="61"/>
      <c r="D13" s="61"/>
      <c r="E13" s="61"/>
      <c r="F13" s="43"/>
      <c r="G13" s="43"/>
    </row>
    <row r="14" spans="1:7" ht="32.25" customHeight="1" x14ac:dyDescent="0.25">
      <c r="A14" s="55" t="str">
        <f>VLOOKUP($A$10,PF!A2:$Y$9,2,0)</f>
        <v>Establece relaciones entre fenómenos biológicos para comprender la dinámica de lo vivo.</v>
      </c>
      <c r="B14" s="55"/>
      <c r="C14" s="55"/>
      <c r="D14" s="55"/>
      <c r="E14" s="55"/>
      <c r="F14" s="43"/>
      <c r="G14" s="43"/>
    </row>
    <row r="15" spans="1:7" ht="33.75" customHeight="1" x14ac:dyDescent="0.25">
      <c r="A15" s="55" t="str">
        <f>VLOOKUP($A$10,PF!A3:$Y$9,3,FALSE)</f>
        <v>Establece relaciones entre fenómenos biológicos para comprender su entorno.</v>
      </c>
      <c r="B15" s="55"/>
      <c r="C15" s="55"/>
      <c r="D15" s="55"/>
      <c r="E15" s="55"/>
      <c r="F15" s="43"/>
      <c r="G15" s="43"/>
    </row>
    <row r="16" spans="1:7" ht="15.75" x14ac:dyDescent="0.25">
      <c r="A16" s="55" t="str">
        <f>VLOOKUP($A$10,PF!A4:$Y$9,4,FALSE)</f>
        <v xml:space="preserve"> </v>
      </c>
      <c r="B16" s="55"/>
      <c r="C16" s="55"/>
      <c r="D16" s="55"/>
      <c r="E16" s="55"/>
      <c r="F16" s="43"/>
      <c r="G16" s="43"/>
    </row>
    <row r="17" spans="1:7" ht="15.75" x14ac:dyDescent="0.25">
      <c r="A17" s="55" t="str">
        <f>VLOOKUP($A$10,PF!A5:$Y$9,5,FALSE)</f>
        <v xml:space="preserve"> </v>
      </c>
      <c r="B17" s="55"/>
      <c r="C17" s="55"/>
      <c r="D17" s="55"/>
      <c r="E17" s="55"/>
      <c r="F17" s="43"/>
      <c r="G17" s="43"/>
    </row>
    <row r="18" spans="1:7" ht="15.75" x14ac:dyDescent="0.25">
      <c r="A18" s="55" t="str">
        <f>VLOOKUP($A$10,PF!A6:$Y$9,6,FALSE)</f>
        <v xml:space="preserve"> </v>
      </c>
      <c r="B18" s="55"/>
      <c r="C18" s="55"/>
      <c r="D18" s="55"/>
      <c r="E18" s="55"/>
      <c r="F18" s="43"/>
      <c r="G18" s="43"/>
    </row>
    <row r="19" spans="1:7" ht="15.75" x14ac:dyDescent="0.25">
      <c r="A19" s="29"/>
      <c r="B19" s="29"/>
      <c r="C19" s="29"/>
      <c r="D19" s="29"/>
      <c r="E19" s="29"/>
      <c r="F19" s="43"/>
      <c r="G19" s="43"/>
    </row>
    <row r="20" spans="1:7" ht="15.75" x14ac:dyDescent="0.25">
      <c r="A20" s="8" t="s">
        <v>46</v>
      </c>
      <c r="B20" s="8"/>
      <c r="C20" s="8"/>
      <c r="D20" s="9"/>
      <c r="E20" s="9"/>
      <c r="F20" s="43"/>
      <c r="G20" s="43"/>
    </row>
    <row r="21" spans="1:7" ht="15.75" thickBot="1" x14ac:dyDescent="0.3">
      <c r="A21" s="42"/>
      <c r="B21" s="42"/>
      <c r="C21" s="42"/>
      <c r="D21" s="43"/>
      <c r="E21" s="43"/>
      <c r="F21" s="43"/>
      <c r="G21" s="43"/>
    </row>
    <row r="22" spans="1:7" ht="40.5" customHeight="1" x14ac:dyDescent="0.25">
      <c r="A22" s="14" t="s">
        <v>47</v>
      </c>
      <c r="B22" s="59" t="s">
        <v>48</v>
      </c>
      <c r="C22" s="60"/>
      <c r="D22" s="15" t="s">
        <v>49</v>
      </c>
      <c r="E22" s="15" t="s">
        <v>50</v>
      </c>
      <c r="F22" s="43"/>
      <c r="G22" s="43"/>
    </row>
    <row r="23" spans="1:7" ht="45" x14ac:dyDescent="0.25">
      <c r="A23" s="10" t="s">
        <v>54</v>
      </c>
      <c r="B23" s="52" t="s">
        <v>51</v>
      </c>
      <c r="C23" s="53"/>
      <c r="D23" s="11"/>
      <c r="E23" s="11"/>
      <c r="F23" s="43"/>
      <c r="G23" s="43"/>
    </row>
    <row r="24" spans="1:7" ht="75" x14ac:dyDescent="0.25">
      <c r="A24" s="10" t="s">
        <v>55</v>
      </c>
      <c r="B24" s="52" t="s">
        <v>52</v>
      </c>
      <c r="C24" s="53"/>
      <c r="D24" s="11"/>
      <c r="E24" s="11"/>
      <c r="F24" s="43"/>
      <c r="G24" s="43"/>
    </row>
    <row r="25" spans="1:7" ht="60" x14ac:dyDescent="0.25">
      <c r="A25" s="10" t="s">
        <v>56</v>
      </c>
      <c r="B25" s="52" t="s">
        <v>53</v>
      </c>
      <c r="C25" s="53"/>
      <c r="D25" s="11"/>
      <c r="E25" s="11"/>
      <c r="F25" s="43"/>
      <c r="G25" s="43"/>
    </row>
    <row r="31" spans="1:7" ht="104.25" customHeight="1" x14ac:dyDescent="0.25"/>
  </sheetData>
  <dataConsolidate/>
  <mergeCells count="17">
    <mergeCell ref="A18:E18"/>
    <mergeCell ref="B22:C22"/>
    <mergeCell ref="B23:C23"/>
    <mergeCell ref="B24:C24"/>
    <mergeCell ref="B25:C25"/>
    <mergeCell ref="A17:E17"/>
    <mergeCell ref="B2:E2"/>
    <mergeCell ref="A5:E5"/>
    <mergeCell ref="A6:E6"/>
    <mergeCell ref="A8:E8"/>
    <mergeCell ref="A9:E9"/>
    <mergeCell ref="A10:E10"/>
    <mergeCell ref="D11:E11"/>
    <mergeCell ref="A13:E13"/>
    <mergeCell ref="A14:E14"/>
    <mergeCell ref="A15:E15"/>
    <mergeCell ref="A16:E16"/>
  </mergeCells>
  <conditionalFormatting sqref="B11">
    <cfRule type="cellIs" dxfId="47" priority="9" operator="between">
      <formula>0.4</formula>
      <formula>0.69</formula>
    </cfRule>
    <cfRule type="cellIs" dxfId="46" priority="10" operator="between">
      <formula>0.2</formula>
      <formula>0.39</formula>
    </cfRule>
    <cfRule type="cellIs" dxfId="45" priority="11" operator="between">
      <formula>0.4</formula>
      <formula>0.69</formula>
    </cfRule>
    <cfRule type="cellIs" dxfId="44" priority="12" operator="between">
      <formula>0</formula>
      <formula>0.19</formula>
    </cfRule>
    <cfRule type="cellIs" dxfId="43" priority="13" operator="between">
      <formula>0.7</formula>
      <formula>1</formula>
    </cfRule>
    <cfRule type="cellIs" dxfId="42" priority="14" operator="between">
      <formula>0.4</formula>
      <formula>0.69</formula>
    </cfRule>
    <cfRule type="cellIs" dxfId="41" priority="15" operator="between">
      <formula>0.2</formula>
      <formula>0.39</formula>
    </cfRule>
    <cfRule type="cellIs" dxfId="40" priority="16" operator="between">
      <formula>0</formula>
      <formula>0.19</formula>
    </cfRule>
  </conditionalFormatting>
  <conditionalFormatting sqref="D11">
    <cfRule type="cellIs" dxfId="39" priority="1" operator="between">
      <formula>0.4</formula>
      <formula>0.69</formula>
    </cfRule>
    <cfRule type="cellIs" dxfId="38" priority="2" operator="between">
      <formula>0.2</formula>
      <formula>0.39</formula>
    </cfRule>
    <cfRule type="cellIs" dxfId="37" priority="3" operator="between">
      <formula>0.4</formula>
      <formula>0.69</formula>
    </cfRule>
    <cfRule type="cellIs" dxfId="36" priority="4" operator="between">
      <formula>0</formula>
      <formula>0.19</formula>
    </cfRule>
    <cfRule type="cellIs" dxfId="35" priority="5" operator="between">
      <formula>0.7</formula>
      <formula>1</formula>
    </cfRule>
    <cfRule type="cellIs" dxfId="34" priority="6" operator="between">
      <formula>0.4</formula>
      <formula>0.69</formula>
    </cfRule>
    <cfRule type="cellIs" dxfId="33" priority="7" operator="between">
      <formula>0.2</formula>
      <formula>0.39</formula>
    </cfRule>
    <cfRule type="cellIs" dxfId="32" priority="8" operator="between">
      <formula>0</formula>
      <formula>0.19</formula>
    </cfRule>
  </conditionalFormatting>
  <pageMargins left="0.7" right="0.7" top="0.75" bottom="0.75" header="0.3" footer="0.3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Hoja1!B$11:B$13</xm:f>
          </x14:formula1>
          <xm:sqref>E7</xm:sqref>
        </x14:dataValidation>
        <x14:dataValidation type="list" allowBlank="1" showInputMessage="1" showErrorMessage="1">
          <x14:formula1>
            <xm:f>Hoja1!B$11:B$13</xm:f>
          </x14:formula1>
          <xm:sqref>E4</xm:sqref>
        </x14:dataValidation>
        <x14:dataValidation type="list" allowBlank="1" showInputMessage="1" showErrorMessage="1">
          <x14:formula1>
            <xm:f>PF!$A$2:A$9</xm:f>
          </x14:formula1>
          <xm:sqref>A10:E10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B4" zoomScale="85" zoomScaleNormal="85" workbookViewId="0">
      <selection activeCell="A7" sqref="A7"/>
    </sheetView>
  </sheetViews>
  <sheetFormatPr baseColWidth="10" defaultRowHeight="15" x14ac:dyDescent="0.25"/>
  <cols>
    <col min="1" max="1" width="151.28515625" customWidth="1"/>
    <col min="2" max="2" width="34.140625" customWidth="1"/>
    <col min="3" max="3" width="35.7109375" customWidth="1"/>
    <col min="4" max="4" width="36.5703125" customWidth="1"/>
    <col min="5" max="5" width="32.28515625" customWidth="1"/>
    <col min="6" max="6" width="11.42578125" customWidth="1"/>
    <col min="7" max="7" width="13.85546875" bestFit="1" customWidth="1"/>
  </cols>
  <sheetData>
    <row r="1" spans="1:7" x14ac:dyDescent="0.25">
      <c r="A1" s="25"/>
      <c r="G1" t="s">
        <v>126</v>
      </c>
    </row>
    <row r="2" spans="1:7" ht="45" x14ac:dyDescent="0.25">
      <c r="A2" s="38" t="s">
        <v>141</v>
      </c>
      <c r="B2" s="31" t="s">
        <v>159</v>
      </c>
      <c r="C2" t="s">
        <v>109</v>
      </c>
      <c r="D2" t="s">
        <v>109</v>
      </c>
      <c r="E2" t="s">
        <v>109</v>
      </c>
      <c r="F2" t="s">
        <v>109</v>
      </c>
      <c r="G2" s="32" t="s">
        <v>128</v>
      </c>
    </row>
    <row r="3" spans="1:7" ht="105" x14ac:dyDescent="0.25">
      <c r="A3" s="38" t="s">
        <v>142</v>
      </c>
      <c r="B3" s="31" t="s">
        <v>160</v>
      </c>
      <c r="C3" s="31" t="s">
        <v>166</v>
      </c>
      <c r="D3" s="31" t="s">
        <v>167</v>
      </c>
      <c r="E3" s="31"/>
      <c r="F3" t="s">
        <v>109</v>
      </c>
      <c r="G3" s="32" t="s">
        <v>128</v>
      </c>
    </row>
    <row r="4" spans="1:7" ht="45" x14ac:dyDescent="0.25">
      <c r="A4" s="47" t="s">
        <v>143</v>
      </c>
      <c r="B4" s="31" t="s">
        <v>106</v>
      </c>
      <c r="C4" s="31" t="s">
        <v>107</v>
      </c>
      <c r="D4" t="s">
        <v>109</v>
      </c>
      <c r="E4" t="s">
        <v>109</v>
      </c>
      <c r="F4" t="s">
        <v>109</v>
      </c>
      <c r="G4" t="s">
        <v>129</v>
      </c>
    </row>
    <row r="5" spans="1:7" ht="60" x14ac:dyDescent="0.25">
      <c r="A5" s="47" t="s">
        <v>144</v>
      </c>
      <c r="B5" s="31" t="s">
        <v>111</v>
      </c>
      <c r="C5" s="31" t="s">
        <v>112</v>
      </c>
      <c r="D5" s="31" t="s">
        <v>113</v>
      </c>
      <c r="E5" s="32" t="s">
        <v>114</v>
      </c>
      <c r="F5" t="s">
        <v>109</v>
      </c>
      <c r="G5" t="s">
        <v>129</v>
      </c>
    </row>
    <row r="6" spans="1:7" ht="45" x14ac:dyDescent="0.25">
      <c r="A6" s="47" t="s">
        <v>145</v>
      </c>
      <c r="B6" s="31" t="s">
        <v>153</v>
      </c>
      <c r="C6" t="s">
        <v>116</v>
      </c>
      <c r="D6" t="s">
        <v>109</v>
      </c>
      <c r="E6" t="s">
        <v>109</v>
      </c>
      <c r="F6" t="s">
        <v>109</v>
      </c>
      <c r="G6" t="s">
        <v>129</v>
      </c>
    </row>
    <row r="7" spans="1:7" ht="105" x14ac:dyDescent="0.25">
      <c r="A7" s="47" t="s">
        <v>170</v>
      </c>
      <c r="B7" s="31" t="s">
        <v>117</v>
      </c>
      <c r="C7" s="31" t="s">
        <v>118</v>
      </c>
      <c r="D7" s="31" t="s">
        <v>119</v>
      </c>
      <c r="E7" s="31" t="s">
        <v>120</v>
      </c>
      <c r="F7" s="31" t="s">
        <v>121</v>
      </c>
      <c r="G7" t="s">
        <v>129</v>
      </c>
    </row>
    <row r="8" spans="1:7" ht="75" x14ac:dyDescent="0.25">
      <c r="A8" s="38" t="s">
        <v>146</v>
      </c>
      <c r="B8" s="31" t="s">
        <v>155</v>
      </c>
      <c r="C8" s="31" t="s">
        <v>156</v>
      </c>
      <c r="D8" s="31" t="s">
        <v>157</v>
      </c>
      <c r="E8" t="s">
        <v>109</v>
      </c>
      <c r="F8" t="s">
        <v>109</v>
      </c>
      <c r="G8" s="32" t="s">
        <v>127</v>
      </c>
    </row>
    <row r="9" spans="1:7" ht="45" x14ac:dyDescent="0.25">
      <c r="A9" s="38" t="s">
        <v>147</v>
      </c>
      <c r="B9" s="31" t="s">
        <v>158</v>
      </c>
      <c r="C9" s="31" t="s">
        <v>109</v>
      </c>
      <c r="D9" s="31" t="s">
        <v>109</v>
      </c>
      <c r="E9" s="31" t="s">
        <v>109</v>
      </c>
      <c r="F9" s="32" t="s">
        <v>109</v>
      </c>
      <c r="G9" s="32" t="s">
        <v>127</v>
      </c>
    </row>
    <row r="10" spans="1:7" x14ac:dyDescent="0.2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Hoja1</vt:lpstr>
      <vt:lpstr>Hoja3</vt:lpstr>
      <vt:lpstr>Niveles deseCN</vt:lpstr>
      <vt:lpstr>PV</vt:lpstr>
      <vt:lpstr>Hoja2</vt:lpstr>
      <vt:lpstr>Procesos vivos</vt:lpstr>
      <vt:lpstr>PF</vt:lpstr>
      <vt:lpstr>Procesos Físicos</vt:lpstr>
      <vt:lpstr>PQ</vt:lpstr>
      <vt:lpstr>Procesos Químicos</vt:lpstr>
      <vt:lpstr>CTS</vt:lpstr>
      <vt:lpstr>PCTS</vt:lpstr>
      <vt:lpstr>CTS!Área_de_impresión</vt:lpstr>
      <vt:lpstr>'Procesos Físicos'!Área_de_impresión</vt:lpstr>
      <vt:lpstr>'Procesos Químicos'!Área_de_impresión</vt:lpstr>
      <vt:lpstr>'Procesos vivos'!Área_de_impresión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Gersan Gomez Rodriguez</dc:creator>
  <cp:lastModifiedBy>Ronald Gersan Gomez Rodriguez</cp:lastModifiedBy>
  <cp:lastPrinted>2019-01-21T19:47:50Z</cp:lastPrinted>
  <dcterms:created xsi:type="dcterms:W3CDTF">2018-07-10T18:45:27Z</dcterms:created>
  <dcterms:modified xsi:type="dcterms:W3CDTF">2019-01-24T18:33:19Z</dcterms:modified>
</cp:coreProperties>
</file>