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2. ESCUELA NORMAL SUPERIOR DE MEDELLÍN- 2026\CALENDARIO ACADÉMICO\"/>
    </mc:Choice>
  </mc:AlternateContent>
  <bookViews>
    <workbookView xWindow="-120" yWindow="-120" windowWidth="20736" windowHeight="11160"/>
  </bookViews>
  <sheets>
    <sheet name="Cronograma 2026" sheetId="1" r:id="rId1"/>
    <sheet name="Hoja1" sheetId="2" r:id="rId2"/>
    <sheet name="Hoja2"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6" i="3" l="1"/>
  <c r="K305" i="3"/>
  <c r="K304" i="3"/>
  <c r="AF303" i="3"/>
  <c r="K303" i="3"/>
  <c r="AF302" i="3"/>
  <c r="AE302" i="3"/>
  <c r="AE303" i="3" s="1"/>
  <c r="AD302" i="3"/>
  <c r="AD303" i="3" s="1"/>
  <c r="AC302" i="3"/>
  <c r="AC303" i="3" s="1"/>
  <c r="K302" i="3"/>
  <c r="K301" i="3"/>
  <c r="K300" i="3"/>
  <c r="K299" i="3"/>
  <c r="K298" i="3"/>
  <c r="K297" i="3"/>
  <c r="K296" i="3"/>
  <c r="K295" i="3"/>
  <c r="K294" i="3"/>
  <c r="K293" i="3"/>
  <c r="K292" i="3"/>
  <c r="K291" i="3"/>
  <c r="K290" i="3"/>
  <c r="K289" i="3"/>
  <c r="K288" i="3"/>
  <c r="K287" i="3"/>
  <c r="AF286" i="3"/>
  <c r="AE286" i="3"/>
  <c r="AD286" i="3"/>
  <c r="AC286" i="3"/>
  <c r="K286" i="3"/>
  <c r="AA285" i="3"/>
  <c r="K285" i="3"/>
  <c r="K284" i="3"/>
  <c r="K283" i="3"/>
  <c r="K282" i="3"/>
  <c r="K281" i="3"/>
  <c r="K280" i="3"/>
  <c r="K279" i="3"/>
  <c r="K278" i="3"/>
  <c r="K277" i="3"/>
  <c r="K276" i="3"/>
  <c r="K275" i="3"/>
  <c r="K274" i="3"/>
  <c r="K273" i="3"/>
  <c r="K272" i="3"/>
  <c r="K271" i="3"/>
  <c r="K270" i="3"/>
  <c r="K269" i="3"/>
  <c r="K268" i="3"/>
  <c r="K267" i="3"/>
  <c r="K264" i="3"/>
  <c r="AF263" i="3"/>
  <c r="K263" i="3"/>
  <c r="K262" i="3"/>
  <c r="K261" i="3"/>
  <c r="K260" i="3"/>
  <c r="K259" i="3"/>
  <c r="K258" i="3"/>
  <c r="K257" i="3"/>
  <c r="K256" i="3"/>
  <c r="K255" i="3"/>
  <c r="K254" i="3"/>
  <c r="K253" i="3"/>
  <c r="K252" i="3"/>
  <c r="K251" i="3"/>
  <c r="K250" i="3"/>
  <c r="K249" i="3"/>
  <c r="K248" i="3"/>
  <c r="AF247" i="3"/>
  <c r="AE247" i="3"/>
  <c r="AD247" i="3"/>
  <c r="AC247" i="3"/>
  <c r="K247" i="3"/>
  <c r="AF246" i="3"/>
  <c r="AE246" i="3"/>
  <c r="AD246" i="3"/>
  <c r="AC246" i="3"/>
  <c r="K246" i="3"/>
  <c r="AF245" i="3"/>
  <c r="AE245" i="3"/>
  <c r="AD245" i="3"/>
  <c r="AC245"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AF180" i="3"/>
  <c r="AE180" i="3"/>
  <c r="AD180" i="3"/>
  <c r="AC180" i="3"/>
  <c r="K180" i="3"/>
  <c r="K179" i="3"/>
  <c r="K178" i="3"/>
  <c r="K177" i="3"/>
  <c r="AF176" i="3"/>
  <c r="AE176" i="3"/>
  <c r="AD176" i="3"/>
  <c r="AC176" i="3"/>
  <c r="K176" i="3"/>
  <c r="AF175" i="3"/>
  <c r="AE175" i="3"/>
  <c r="AD175" i="3"/>
  <c r="AC175"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AF126" i="3"/>
  <c r="AE126" i="3"/>
  <c r="AD126" i="3"/>
  <c r="AC126" i="3"/>
  <c r="K126" i="3"/>
  <c r="K125" i="3"/>
  <c r="K124" i="3"/>
  <c r="K123" i="3"/>
  <c r="K122" i="3"/>
  <c r="K121" i="3"/>
  <c r="K120" i="3"/>
  <c r="AA119" i="3"/>
  <c r="K119" i="3"/>
  <c r="K118" i="3"/>
  <c r="K117" i="3"/>
  <c r="K116" i="3"/>
  <c r="K115" i="3"/>
  <c r="K114" i="3"/>
  <c r="K113" i="3"/>
  <c r="K112" i="3"/>
  <c r="AF111" i="3"/>
  <c r="AF305" i="3" s="1"/>
  <c r="AF306" i="3" s="1"/>
  <c r="AE111" i="3"/>
  <c r="AE305" i="3" s="1"/>
  <c r="AE306" i="3" s="1"/>
  <c r="AD111" i="3"/>
  <c r="AD305" i="3" s="1"/>
  <c r="AD306" i="3" s="1"/>
  <c r="AC111" i="3"/>
  <c r="AC305" i="3" s="1"/>
  <c r="AC306" i="3" s="1"/>
  <c r="K111" i="3"/>
  <c r="AF110" i="3"/>
  <c r="AE110" i="3"/>
  <c r="AD110" i="3"/>
  <c r="AC110" i="3"/>
  <c r="K110" i="3"/>
  <c r="K109" i="3"/>
  <c r="K108" i="3"/>
  <c r="K107" i="3"/>
  <c r="K106" i="3"/>
  <c r="AF105" i="3"/>
  <c r="AE105" i="3"/>
  <c r="AD105" i="3"/>
  <c r="AC105" i="3"/>
  <c r="K105" i="3"/>
  <c r="K104" i="3"/>
  <c r="K103" i="3"/>
  <c r="K102" i="3"/>
  <c r="K101" i="3"/>
  <c r="K100" i="3"/>
  <c r="K99" i="3"/>
  <c r="K98" i="3"/>
  <c r="K97" i="3"/>
  <c r="K96" i="3"/>
  <c r="AA95" i="3"/>
  <c r="AA90" i="3" s="1"/>
  <c r="K95" i="3"/>
  <c r="AA94" i="3"/>
  <c r="K94" i="3"/>
  <c r="K93" i="3"/>
  <c r="K92" i="3"/>
  <c r="K91" i="3"/>
  <c r="K90" i="3"/>
  <c r="AA89" i="3"/>
  <c r="K89" i="3"/>
  <c r="AA88" i="3"/>
  <c r="K88" i="3"/>
  <c r="K87" i="3"/>
  <c r="K86" i="3"/>
  <c r="K85" i="3"/>
  <c r="K84" i="3"/>
  <c r="K83" i="3"/>
  <c r="K82" i="3"/>
  <c r="K81" i="3"/>
  <c r="K80" i="3"/>
  <c r="K79" i="3"/>
  <c r="K78" i="3"/>
  <c r="K77" i="3"/>
  <c r="K76" i="3"/>
  <c r="AF75" i="3"/>
  <c r="AE75" i="3"/>
  <c r="AD75" i="3"/>
  <c r="AC75" i="3"/>
  <c r="K75" i="3"/>
  <c r="K74" i="3"/>
  <c r="K73" i="3"/>
  <c r="K72" i="3"/>
  <c r="K71" i="3"/>
  <c r="K70" i="3"/>
  <c r="K69" i="3"/>
  <c r="K68" i="3"/>
  <c r="K67" i="3"/>
  <c r="AF66" i="3"/>
  <c r="AE66" i="3"/>
  <c r="AD66" i="3"/>
  <c r="AC66"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AF32" i="3"/>
  <c r="AE32" i="3"/>
  <c r="AD32" i="3"/>
  <c r="AC32" i="3"/>
  <c r="K32" i="3"/>
  <c r="K31" i="3"/>
  <c r="K30" i="3"/>
  <c r="K29" i="3"/>
  <c r="K28" i="3"/>
  <c r="K27" i="3"/>
  <c r="K26" i="3"/>
  <c r="K25" i="3"/>
  <c r="K24" i="3"/>
  <c r="K23" i="3"/>
  <c r="K22" i="3"/>
  <c r="AA21" i="3"/>
  <c r="K21" i="3"/>
  <c r="K20" i="3"/>
  <c r="AF19" i="3"/>
  <c r="AE19" i="3"/>
  <c r="AD19" i="3"/>
  <c r="AC19" i="3"/>
  <c r="K19" i="3"/>
  <c r="K18" i="3"/>
  <c r="K17" i="3"/>
  <c r="K16" i="3"/>
  <c r="K15" i="3"/>
  <c r="K14" i="3"/>
  <c r="K13" i="3"/>
  <c r="K12" i="3"/>
  <c r="K11" i="3"/>
  <c r="K10" i="3"/>
  <c r="K9" i="3"/>
  <c r="K8" i="3"/>
  <c r="K7" i="3"/>
  <c r="K6" i="3"/>
  <c r="K5" i="3"/>
  <c r="K4" i="3"/>
  <c r="K3" i="3"/>
  <c r="K2" i="3"/>
  <c r="Y1" i="3"/>
  <c r="AE304" i="3" l="1"/>
  <c r="AD112" i="3"/>
  <c r="AC304" i="3"/>
  <c r="AD304" i="3"/>
  <c r="AF304" i="3"/>
  <c r="AA87" i="3"/>
  <c r="AA86" i="3"/>
  <c r="AA80" i="3" s="1"/>
  <c r="AE112" i="3"/>
  <c r="AF112" i="3"/>
  <c r="AC112" i="3"/>
  <c r="AF133" i="3"/>
  <c r="AE203" i="3"/>
  <c r="AC191" i="3"/>
  <c r="AF279" i="3"/>
  <c r="AC263" i="3"/>
  <c r="AD263" i="3"/>
  <c r="AD242" i="3"/>
  <c r="AF203" i="3"/>
  <c r="AD158" i="3"/>
  <c r="AD191" i="3"/>
  <c r="AC158" i="3"/>
  <c r="AD174" i="3"/>
  <c r="AE133" i="3"/>
  <c r="AD203" i="3"/>
  <c r="AF174" i="3"/>
  <c r="AC133" i="3"/>
  <c r="AC242" i="3"/>
  <c r="AC174" i="3"/>
  <c r="AE263" i="3"/>
  <c r="AC279" i="3"/>
  <c r="AE191" i="3"/>
  <c r="AF158" i="3"/>
  <c r="AF191" i="3"/>
  <c r="AD279" i="3"/>
  <c r="AE174" i="3"/>
  <c r="AF242" i="3"/>
  <c r="AE158" i="3"/>
  <c r="AE279" i="3"/>
  <c r="AE242" i="3"/>
  <c r="AC203" i="3"/>
  <c r="AD133" i="3"/>
</calcChain>
</file>

<file path=xl/comments1.xml><?xml version="1.0" encoding="utf-8"?>
<comments xmlns="http://schemas.openxmlformats.org/spreadsheetml/2006/main">
  <authors>
    <author/>
  </authors>
  <commentList>
    <comment ref="N151" authorId="0" shapeId="0">
      <text>
        <r>
          <rPr>
            <sz val="10"/>
            <color rgb="FF000000"/>
            <rFont val="Calibri"/>
            <family val="2"/>
            <scheme val="minor"/>
          </rPr>
          <t>======
ID#AAABZOLVk7k
    (2024-11-27 03:17:25)
Socializacion Pruebas SABER 2022</t>
        </r>
      </text>
    </comment>
    <comment ref="AG213" authorId="0" shapeId="0">
      <text>
        <r>
          <rPr>
            <sz val="10"/>
            <color rgb="FF000000"/>
            <rFont val="Calibri"/>
            <family val="2"/>
            <scheme val="minor"/>
          </rPr>
          <t>======
ID#AAABZOLVk7c
    (2024-11-27 03:17:25)
Este objetivo con todas las actividades debe desarrollarse a nivel institucional, no solo el Equipo Ambiental</t>
        </r>
      </text>
    </comment>
    <comment ref="AG215" authorId="0" shapeId="0">
      <text>
        <r>
          <rPr>
            <sz val="10"/>
            <color rgb="FF000000"/>
            <rFont val="Calibri"/>
            <family val="2"/>
            <scheme val="minor"/>
          </rPr>
          <t>======
ID#AAABZOLVk7E
    (2024-11-27 03:17:25)
Este objetivo con todas las actividades debe desarrollarse a nivel institucional, no solo el Equipo Ambiental</t>
        </r>
      </text>
    </comment>
    <comment ref="AG216" authorId="0" shapeId="0">
      <text>
        <r>
          <rPr>
            <sz val="10"/>
            <color rgb="FF000000"/>
            <rFont val="Calibri"/>
            <family val="2"/>
            <scheme val="minor"/>
          </rPr>
          <t>======
ID#AAABZOLVk68
    (2024-11-27 03:17:25)
Este objetivo con todas las actividades debe desarrollarse a nivel institucional, no solo el Equipo Ambiental</t>
        </r>
      </text>
    </comment>
    <comment ref="AG218" authorId="0" shapeId="0">
      <text>
        <r>
          <rPr>
            <sz val="10"/>
            <color rgb="FF000000"/>
            <rFont val="Calibri"/>
            <family val="2"/>
            <scheme val="minor"/>
          </rPr>
          <t>======
ID#AAABZOLVk7Y
    (2024-11-27 03:17:25)
Este objetivo con todas las actividades debe desarrollarse a nivel institucional, no solo el Equipo Ambiental</t>
        </r>
      </text>
    </comment>
    <comment ref="AG219" authorId="0" shapeId="0">
      <text>
        <r>
          <rPr>
            <sz val="10"/>
            <color rgb="FF000000"/>
            <rFont val="Calibri"/>
            <family val="2"/>
            <scheme val="minor"/>
          </rPr>
          <t>======
ID#AAABZOLVk5I
    (2024-11-27 03:17:25)
Este objetivo con todas las actividades debe desarrollarse a nivel institucional, no solo el Equipo Ambiental</t>
        </r>
      </text>
    </comment>
    <comment ref="AG223" authorId="0" shapeId="0">
      <text>
        <r>
          <rPr>
            <sz val="10"/>
            <color rgb="FF000000"/>
            <rFont val="Calibri"/>
            <family val="2"/>
            <scheme val="minor"/>
          </rPr>
          <t>======
ID#AAABZOLVk6E
    (2024-11-27 03:17:25)
Este objetivo con todas las actividades debe desarrollarse a nivel institucional, no solo el Equipo Ambiental</t>
        </r>
      </text>
    </comment>
    <comment ref="AG225" authorId="0" shapeId="0">
      <text>
        <r>
          <rPr>
            <sz val="10"/>
            <color rgb="FF000000"/>
            <rFont val="Calibri"/>
            <family val="2"/>
            <scheme val="minor"/>
          </rPr>
          <t>======
ID#AAABZOLVk7w
    (2024-11-27 03:17:25)
Este objetivo con todas las actividades debe desarrollarse a nivel institucional, no solo el Equipo Ambiental</t>
        </r>
      </text>
    </comment>
    <comment ref="AG226" authorId="0" shapeId="0">
      <text>
        <r>
          <rPr>
            <sz val="10"/>
            <color rgb="FF000000"/>
            <rFont val="Calibri"/>
            <family val="2"/>
            <scheme val="minor"/>
          </rPr>
          <t>======
ID#AAABZOLVk7Q
    (2024-11-27 03:17:25)
Este objetivo con todas las actividades debe desarrollarse a nivel institucional, no solo el Equipo Ambiental</t>
        </r>
      </text>
    </comment>
    <comment ref="AG227" authorId="0" shapeId="0">
      <text>
        <r>
          <rPr>
            <sz val="10"/>
            <color rgb="FF000000"/>
            <rFont val="Calibri"/>
            <family val="2"/>
            <scheme val="minor"/>
          </rPr>
          <t>======
ID#AAABZOLVk6I
    (2024-11-27 03:17:25)
Este objetivo con todas las actividades debe desarrollarse a nivel institucional, no solo el Equipo Ambiental</t>
        </r>
      </text>
    </comment>
    <comment ref="AG228" authorId="0" shapeId="0">
      <text>
        <r>
          <rPr>
            <sz val="10"/>
            <color rgb="FF000000"/>
            <rFont val="Calibri"/>
            <family val="2"/>
            <scheme val="minor"/>
          </rPr>
          <t>======
ID#AAABZOLVk5A
    (2024-11-27 03:17:25)
Este objetivo con todas las actividades debe desarrollarse a nivel institucional, no solo el Equipo Ambiental</t>
        </r>
      </text>
    </comment>
    <comment ref="AG229" authorId="0" shapeId="0">
      <text>
        <r>
          <rPr>
            <sz val="10"/>
            <color rgb="FF000000"/>
            <rFont val="Calibri"/>
            <family val="2"/>
            <scheme val="minor"/>
          </rPr>
          <t>======
ID#AAABZOLVk58
    (2024-11-27 03:17:25)
Este objetivo con todas las actividades debe desarrollarse a nivel institucional, no solo el Equipo Ambiental</t>
        </r>
      </text>
    </comment>
  </commentList>
</comments>
</file>

<file path=xl/sharedStrings.xml><?xml version="1.0" encoding="utf-8"?>
<sst xmlns="http://schemas.openxmlformats.org/spreadsheetml/2006/main" count="4061" uniqueCount="1321">
  <si>
    <t>Fecha</t>
  </si>
  <si>
    <t>Actividad</t>
  </si>
  <si>
    <t>Responsable</t>
  </si>
  <si>
    <t>Observaciones</t>
  </si>
  <si>
    <t>26/01/2026</t>
  </si>
  <si>
    <t>10/02/2026</t>
  </si>
  <si>
    <t>11/02/2026</t>
  </si>
  <si>
    <t>16/02/2026</t>
  </si>
  <si>
    <t>17/02/2026</t>
  </si>
  <si>
    <t>18/02/2026</t>
  </si>
  <si>
    <t>19/02/2026</t>
  </si>
  <si>
    <t>20/02/2026</t>
  </si>
  <si>
    <t>27/02/2026</t>
  </si>
  <si>
    <t>05/03/2026</t>
  </si>
  <si>
    <t>13/03/2026</t>
  </si>
  <si>
    <t>16/03/2026</t>
  </si>
  <si>
    <t>17/03/2026</t>
  </si>
  <si>
    <t>18/03/2026</t>
  </si>
  <si>
    <t>20/03/2026</t>
  </si>
  <si>
    <t>08/04/2026</t>
  </si>
  <si>
    <t>15/04/2026</t>
  </si>
  <si>
    <t>16/04/2026</t>
  </si>
  <si>
    <t>21/04/2026</t>
  </si>
  <si>
    <t>22/04/2026</t>
  </si>
  <si>
    <t>29/04/2026</t>
  </si>
  <si>
    <t>30/04/2026</t>
  </si>
  <si>
    <t>04/05/2026</t>
  </si>
  <si>
    <t>05/05/2026</t>
  </si>
  <si>
    <t>06/05/2026</t>
  </si>
  <si>
    <t>13/05/2026</t>
  </si>
  <si>
    <t>14/05/2026</t>
  </si>
  <si>
    <t>15/05/2026</t>
  </si>
  <si>
    <t>19/05/2026</t>
  </si>
  <si>
    <t>20/05/2026</t>
  </si>
  <si>
    <t>22/05/2026</t>
  </si>
  <si>
    <t>27/05/2026</t>
  </si>
  <si>
    <t>28/05/2026</t>
  </si>
  <si>
    <t>29/05/2026</t>
  </si>
  <si>
    <t>09/06/2026</t>
  </si>
  <si>
    <t>10/06/2026</t>
  </si>
  <si>
    <t>16/06/2026</t>
  </si>
  <si>
    <t>17/06/2026</t>
  </si>
  <si>
    <t>18/06/2026</t>
  </si>
  <si>
    <t>19/06/2026</t>
  </si>
  <si>
    <t>07/07/2026</t>
  </si>
  <si>
    <t>08/07/2026</t>
  </si>
  <si>
    <t>09/07/2026</t>
  </si>
  <si>
    <t>13/07/2026</t>
  </si>
  <si>
    <t>15/07/2026</t>
  </si>
  <si>
    <t>17/07/2026</t>
  </si>
  <si>
    <t>21/07/2026</t>
  </si>
  <si>
    <t>22/07/2026</t>
  </si>
  <si>
    <t>29/07/2026</t>
  </si>
  <si>
    <t>30/07/2026</t>
  </si>
  <si>
    <t>05/08/2026</t>
  </si>
  <si>
    <t>11/08/2026</t>
  </si>
  <si>
    <t>12/08/2026</t>
  </si>
  <si>
    <t>14/08/2026</t>
  </si>
  <si>
    <t>21/08/2026</t>
  </si>
  <si>
    <t>25/08/2026</t>
  </si>
  <si>
    <t>26/08/2026</t>
  </si>
  <si>
    <t>01/09/2026</t>
  </si>
  <si>
    <t>09/09/2026</t>
  </si>
  <si>
    <t>10/09/2026</t>
  </si>
  <si>
    <t>15/09/2026</t>
  </si>
  <si>
    <t>16/09/2026</t>
  </si>
  <si>
    <t>23/09/2026</t>
  </si>
  <si>
    <t>25/09/2026</t>
  </si>
  <si>
    <t>30/09/2026</t>
  </si>
  <si>
    <t>01/10/2026</t>
  </si>
  <si>
    <t>07/10/2026</t>
  </si>
  <si>
    <t>14/10/2026</t>
  </si>
  <si>
    <t>16/10/2026</t>
  </si>
  <si>
    <t>19/10/2026</t>
  </si>
  <si>
    <t>20/10/2026</t>
  </si>
  <si>
    <t>21/10/2026</t>
  </si>
  <si>
    <t>22/10/2026</t>
  </si>
  <si>
    <t>27/10/2026</t>
  </si>
  <si>
    <t>28/10/2026</t>
  </si>
  <si>
    <t>29/10/2026</t>
  </si>
  <si>
    <t>30/10/2026</t>
  </si>
  <si>
    <t>04/11/2026</t>
  </si>
  <si>
    <t>09/11/2026</t>
  </si>
  <si>
    <t>11/11/2026</t>
  </si>
  <si>
    <t>12/11/2026</t>
  </si>
  <si>
    <t>17/11/2026</t>
  </si>
  <si>
    <t>18/11/2026</t>
  </si>
  <si>
    <t>25/11/2026</t>
  </si>
  <si>
    <t>26/11/2026</t>
  </si>
  <si>
    <t>27/11/2026</t>
  </si>
  <si>
    <t>04/12/2026</t>
  </si>
  <si>
    <t>09/12/2026</t>
  </si>
  <si>
    <t>10/12/2026</t>
  </si>
  <si>
    <t>11/12/2026</t>
  </si>
  <si>
    <t>Vacaciones colectivas (Estudiastes, Docentes y Directivos Docentes</t>
  </si>
  <si>
    <t>02/01/2026 - 10/01/2026</t>
  </si>
  <si>
    <t>11/01/2026 - 24/01/2026</t>
  </si>
  <si>
    <t>SEMANAS DE DESARROLLO INSTITUCIONAL</t>
  </si>
  <si>
    <t>27/01/2026 - 2/05/2026</t>
  </si>
  <si>
    <t>Del 29/03/2026 al 5/04/2026 Tercera semana de desarrollo institucional (Semana Santa)</t>
  </si>
  <si>
    <t>Primera y segunda semana de desarrollo institucional</t>
  </si>
  <si>
    <t>Del 21/06/2026 al 4/07/2026 Vacaciones Colectivas (Estudiantes, Docentes y Directivos Docentes). Del 04/07/2026 al 11/07/2026 Cuarta  semana de desarrollo institucional</t>
  </si>
  <si>
    <t>Gestión</t>
  </si>
  <si>
    <t>23/08/2026 - 5/12/2026</t>
  </si>
  <si>
    <t>PRIMER PERIODO ACADÉMICO</t>
  </si>
  <si>
    <t>SEGUNDO PERIODO ACADÉMICO</t>
  </si>
  <si>
    <t>TERCER PERIODO ACADÉMICO</t>
  </si>
  <si>
    <t>Del 04/010/2026 al 11/10/2026  Quinta semana de desarrollo institucional</t>
  </si>
  <si>
    <t>6/12/2026 - 12/12/2026</t>
  </si>
  <si>
    <t>SEMANA DE DESARROLLO INSTITUCIONAL</t>
  </si>
  <si>
    <t>Sexta semana de desarrollo institucional</t>
  </si>
  <si>
    <t>13/12/2026 - 31/12/2026</t>
  </si>
  <si>
    <t>INICIO SEMESTRE 1 DEL 2026 ESTUDIANTES PFC</t>
  </si>
  <si>
    <t xml:space="preserve">INICIO AÑO LECTIVO ESTUDIANTES BÁSICA PRIMARIA, BÁSICA SECUNDARIA Y MEDIA </t>
  </si>
  <si>
    <t>INICIO PRIMER PERIODO ACADÉMICO ESTUDIANTES BÁSICA PRIMARIA, BÁSICA</t>
  </si>
  <si>
    <t>Docentes Directores de grupo</t>
  </si>
  <si>
    <t>Jornada Pedagógica</t>
  </si>
  <si>
    <t>Actividad de promoción para la particiáción estudiantil en actividades de liderazgo juvenil</t>
  </si>
  <si>
    <t>Consejo académico</t>
  </si>
  <si>
    <t>Evaluación de Empleados de servicios generales del SGP</t>
  </si>
  <si>
    <t>Rector</t>
  </si>
  <si>
    <t>Reunion de la Junta Directiva de ASOEGRESADOS con rectoria</t>
  </si>
  <si>
    <t>Coordinadores y Docentes</t>
  </si>
  <si>
    <t>Sustentación estudiantes de promoción anticipada para la Básica Primaria, Basica secundaria y Media</t>
  </si>
  <si>
    <t>Día de la Democracía Primaria, Basica secundaria y Media</t>
  </si>
  <si>
    <t>29/01/2026 - 30/01/2026</t>
  </si>
  <si>
    <t>09/03/2026 - 12/03/2026</t>
  </si>
  <si>
    <t>Coordinación Académica</t>
  </si>
  <si>
    <t>Cierre del Sistema MASTER 2000 (Preparación de primer preinforme académico)</t>
  </si>
  <si>
    <t>Entrega de consolidados para Preinforme Académico</t>
  </si>
  <si>
    <t>GESTIÓN ACADÉMICA</t>
  </si>
  <si>
    <t>GESTIÓN COMUNIDAD</t>
  </si>
  <si>
    <t>Entrega del Primer Preinforme Académico</t>
  </si>
  <si>
    <t>Coordinación y Docentes</t>
  </si>
  <si>
    <t xml:space="preserve">Entrega de pruebas de Periodo a Coordinación </t>
  </si>
  <si>
    <t>Docentes</t>
  </si>
  <si>
    <t>29/03/2026 - 5/04/2026</t>
  </si>
  <si>
    <t>Tercera semana de desarrollo institucional (Semana Santa)</t>
  </si>
  <si>
    <t>14/04/2026 - 17/04/2026</t>
  </si>
  <si>
    <t>Pruebas de Periodo Básica Primaria, Basica Secundaria y media</t>
  </si>
  <si>
    <t>06/04/2026 - 10/04/2026</t>
  </si>
  <si>
    <t>Coordinación Académica y Docentes</t>
  </si>
  <si>
    <t>Escuela de Padres (Preescolar y Primero - El poder de la presencia en la vida de los hijos)</t>
  </si>
  <si>
    <t>Coordinación - Líderes del proyecto de Familias y Profesionales de apoyo (PEEP)</t>
  </si>
  <si>
    <t>Conmemoración del Día del Idioma</t>
  </si>
  <si>
    <t>20/04/2026 - 24/04/2026</t>
  </si>
  <si>
    <t>Semana del Idioma</t>
  </si>
  <si>
    <t>Docentes del área de Humanidades</t>
  </si>
  <si>
    <t>27/04/2026 - 30/04/2026</t>
  </si>
  <si>
    <t>Aplicación de instrumentos para La Autoevaluación y  Coevaluación de los estudiantes</t>
  </si>
  <si>
    <t>INICIO SEGUNDO PERIODO ACADÉMICO ESTUDIANTES BÁSICA PRIMARIA, BÁSICA</t>
  </si>
  <si>
    <t>Escuela de Padres (Segundo y Tercero - El Apego)</t>
  </si>
  <si>
    <t>Escuela de Padres (Cuarto y Quinto - Crianza responsable en la era digital)</t>
  </si>
  <si>
    <t>Cierre del Sistema MASTER 2000 (Preparación del informe académico del primer periodo)</t>
  </si>
  <si>
    <t>Auxiliares Administrativos y Coordinación</t>
  </si>
  <si>
    <t>Entrega de Material para el Informe académico del primer periodo a directores de grupo</t>
  </si>
  <si>
    <t xml:space="preserve">Coordinación </t>
  </si>
  <si>
    <t>04/05/2026 - 08/05/2026</t>
  </si>
  <si>
    <t>Comisión de Evaluación Básica Primaria, Básica secundaria y Media</t>
  </si>
  <si>
    <t>Docentes Directores de grupo y Docentes</t>
  </si>
  <si>
    <t>Día del Maestro</t>
  </si>
  <si>
    <t>Secretaría de educación del Distrito</t>
  </si>
  <si>
    <t>Externo</t>
  </si>
  <si>
    <t>Escuela de Padres (Sexto y Septimo - Prevención de Violencias Sexuales</t>
  </si>
  <si>
    <t>FINALIZACIÓN PRIMER PERIODO ACADÉMICO BÁSICA PRIMARIA,  BÁSICA SECUNDARIA Y MEDIA</t>
  </si>
  <si>
    <t>Cierre del Sistema MASTER 2000 (Preparación de segundo preinforme académico)</t>
  </si>
  <si>
    <t>FINALIZACIÓN SEMESTRE 1 DE 2026 DE ESTUDIANTES DE PFC</t>
  </si>
  <si>
    <t>21/06/2026 - 03/07/2026</t>
  </si>
  <si>
    <t>05/07/2026 - 11/07/2026</t>
  </si>
  <si>
    <t xml:space="preserve">Cuarta semana de desarrollo institucional </t>
  </si>
  <si>
    <t>Entrega del Segundo Preinforme Académico</t>
  </si>
  <si>
    <t>Escuela de Padres (Octavo y Noveno - El Apego)</t>
  </si>
  <si>
    <t>Escuela de Padres (Décimo y Once - Crianza consciente en la era digital)</t>
  </si>
  <si>
    <t>Presentación de Pruebas Saber 11°</t>
  </si>
  <si>
    <t>Estudiantes</t>
  </si>
  <si>
    <t>27/07/2026  - 31/07/2026</t>
  </si>
  <si>
    <t>Actividades de Apoyo (Primer Periodo)</t>
  </si>
  <si>
    <t>18/08/2026 - 21/08/2024</t>
  </si>
  <si>
    <t>Cierre del Sistema MASTER 2000 (Preparación del informe académico del Segundo Periodo)</t>
  </si>
  <si>
    <t>Coordinación</t>
  </si>
  <si>
    <t>FINALIZACIÓN SEGUNDO PERIODO ACADÉMICO BÁSICA PRIMARIA,  BÁSICA SECUNDARIA Y MEDIA</t>
  </si>
  <si>
    <t>INICIO TERCER PERIODO ACADÉMICO ESTUDIANTES BÁSICA PRIMARIA, BÁSICA</t>
  </si>
  <si>
    <t>28/08/2026 y 31/08/2026</t>
  </si>
  <si>
    <t>Impresión de material para el Informe académico del segundo  periodo (boletines, listados y otros)</t>
  </si>
  <si>
    <t>Entrega de Material para el Informe académico del Segundo periodo a directores de grupo</t>
  </si>
  <si>
    <t>Revisión del material para el Informe Académico del Segundo periodo Académico</t>
  </si>
  <si>
    <t>Información de Novedades del Material para el  Informe Académico del Segundo periodo Académico</t>
  </si>
  <si>
    <t>Entrega del Informe académico del Segundo periodo</t>
  </si>
  <si>
    <t>04/10/2026 - 10/10/2026</t>
  </si>
  <si>
    <t xml:space="preserve">Quinta semana de desarrollo institucional </t>
  </si>
  <si>
    <t>13/10/2026 -16/10/2026</t>
  </si>
  <si>
    <t>Semana de la convivencia</t>
  </si>
  <si>
    <t>Coordinación de Convivencia - Proyectos Obligatorios</t>
  </si>
  <si>
    <t>Cierre del Sistema MASTER 2000 (Preparación de Tercer preinforme académico)</t>
  </si>
  <si>
    <t>03/11/2026 -6/11/2026</t>
  </si>
  <si>
    <t>Actividades de Apoyo (Segundo Periodo)</t>
  </si>
  <si>
    <t>23/11/2026 -27/11/2026</t>
  </si>
  <si>
    <t>Cierre del Sistema MASTER 2000 (Preparación del informe académico del Tercer periodo Periodo)</t>
  </si>
  <si>
    <t>30/11/2026 - 3/12/2026</t>
  </si>
  <si>
    <t>Estrategias Especiales de Apoyo</t>
  </si>
  <si>
    <t>FINALIZACIÓN SEMESTRE 2 DE 2026 DE ESTUDIANTES DE PFC</t>
  </si>
  <si>
    <t>3/12/2026 - 4/12/2026</t>
  </si>
  <si>
    <t>GRADUACIÓN  ESTUDIANTES PROMOCIÓN 2026</t>
  </si>
  <si>
    <t>Revisión del material para el Informe Académico del Segundo e Información de Novedades del Material para el  Informe Académico del Segundo periodo Académico periodo Académico</t>
  </si>
  <si>
    <t>Impresión de material para el Informe académico del Tercer  periodo (boletines, listados y otros)</t>
  </si>
  <si>
    <t>Entrega del Informe académico del Tercer periodo y final Primaria</t>
  </si>
  <si>
    <t>Matriculas de primaria</t>
  </si>
  <si>
    <t>Entrega del Informe académico del Tercer periodo y final Basica secundaria y media 10°</t>
  </si>
  <si>
    <t>Matriculas de Basica secundaria y media 10°</t>
  </si>
  <si>
    <t>Vacaciones colectivas (Estudiastes, Docentes y Directivos Docentes)</t>
  </si>
  <si>
    <t>Consejo Directivo</t>
  </si>
  <si>
    <t>GESTIÓN DIRECTIVA - ADMINISTRATIVA</t>
  </si>
  <si>
    <t>Comité de Convivencia Escolar</t>
  </si>
  <si>
    <t>Comité Directivo</t>
  </si>
  <si>
    <t>Comité de Acreditación</t>
  </si>
  <si>
    <t>Inducción y reinducción de estudiantes de la Institución (Básica Primaria, Básica secundaria, Media y PFC)</t>
  </si>
  <si>
    <t>Bienvenida  de estudiantes de la Institución (Básica Primaria, Básica secundaria, Media y PFC)</t>
  </si>
  <si>
    <t>Foro de Investigación PPC</t>
  </si>
  <si>
    <t>Docentes Isabel y JuanPablo</t>
  </si>
  <si>
    <t>09/03/2026 - 13/03/2026</t>
  </si>
  <si>
    <t>Docentes y Maestros en formación</t>
  </si>
  <si>
    <t>Evaluaciones de mitad de periodo PFC</t>
  </si>
  <si>
    <t>Inicio de practicas pedagógicas Inv externas- (Semana Intensiva de Practicas) PFC</t>
  </si>
  <si>
    <t>Pasantía a Centro Educativo La Aldea</t>
  </si>
  <si>
    <t>Foro de Investigación PFC</t>
  </si>
  <si>
    <t>Docentes Alba y Claudia</t>
  </si>
  <si>
    <t>01/06/2026 - 5/06/2026</t>
  </si>
  <si>
    <t>Evaluaciones Finales de periodo PFC</t>
  </si>
  <si>
    <t>Directora : Gilma pastora Ayala laaldeacentroeducativo@gmail.com</t>
  </si>
  <si>
    <t>Visita a Escuelas normales del territorio (pasantía)</t>
  </si>
  <si>
    <t xml:space="preserve">Directivos, docentes del PFC </t>
  </si>
  <si>
    <t>Estudiantes de Introductorio, I y II visita ENS San Jerónimo y estudiantes de III y IV Escuela normal de Sopetran</t>
  </si>
  <si>
    <t>Final prácticas pedagógicasInv Externas - (Semana de Intensiva de Practicas)</t>
  </si>
  <si>
    <t>Pre Comisiones de Evaluación y Promoción PFC</t>
  </si>
  <si>
    <t>10/06/2026 -12/06/2026</t>
  </si>
  <si>
    <t>Habilitaciones PFC</t>
  </si>
  <si>
    <t>Comisiones de Evaluación y Promoción PFC</t>
  </si>
  <si>
    <t>Docentes y Estudiantes de PFC</t>
  </si>
  <si>
    <t>Comisiones de Evaluación y Promoción  final PFC</t>
  </si>
  <si>
    <t>Foro de Ruralidad : Socialización TRABAJOS DE GRADO</t>
  </si>
  <si>
    <t>Entrega de símbolos PFC</t>
  </si>
  <si>
    <t>Grado Normalista</t>
  </si>
  <si>
    <t>10/08/2026 - 14/08/2026</t>
  </si>
  <si>
    <t>14/09/2026 - 18/09/2026</t>
  </si>
  <si>
    <t>Docentes y Estudiantes de PFC semestre 3 y 4</t>
  </si>
  <si>
    <t>Foro de Investigación</t>
  </si>
  <si>
    <t>Docente Alba y Claudia</t>
  </si>
  <si>
    <t>17/11/2026 -20/11/2026</t>
  </si>
  <si>
    <t xml:space="preserve">Coordinador y Docentes </t>
  </si>
  <si>
    <t>24/11/2026 - 27/11/2026</t>
  </si>
  <si>
    <t>Docentes y Estudiantes</t>
  </si>
  <si>
    <t>Docentes y Estudiantes PFC</t>
  </si>
  <si>
    <t>Docentes y estudiantes grado 11°</t>
  </si>
  <si>
    <t>27/01/2026 -30/01/2026</t>
  </si>
  <si>
    <t>Capacitación Manual de Convivencia y Capacitación SIEE (Docentes primaria y secundaria)</t>
  </si>
  <si>
    <t>27/01/2026 - 28/01/2026</t>
  </si>
  <si>
    <t>Sensibilización elección de líderes estudiantiles</t>
  </si>
  <si>
    <t>Proyecto de Democracia</t>
  </si>
  <si>
    <t>Rendición de cuentas a comunidad educativa 2025</t>
  </si>
  <si>
    <t>Elección del padre representante de Grupo
Elección del padre representante de Grado
Elección del padre Representante ante el Consejo Directivo</t>
  </si>
  <si>
    <t>Directivos</t>
  </si>
  <si>
    <t>121/01/2026</t>
  </si>
  <si>
    <t>Dirección de Grupo</t>
  </si>
  <si>
    <t>Reunión de candidatos a líder estudiantil</t>
  </si>
  <si>
    <t>Campañas para la elección de líderes de grupo</t>
  </si>
  <si>
    <t>Elección de comité de grupo de transición a grado 10 y PFC</t>
  </si>
  <si>
    <t>Elección de comité de grupo de grado 11</t>
  </si>
  <si>
    <t>Elección del líder de mediación  y representante al consejo directivo </t>
  </si>
  <si>
    <t>Reunión proyecto de Servicio Social Estudiantil estudiantes de grado 10 y 11 para inducción</t>
  </si>
  <si>
    <t>Proyecto de Servicio Social Estudiantil</t>
  </si>
  <si>
    <t>Auto Evaluación Instotucional</t>
  </si>
  <si>
    <t xml:space="preserve">Rotaciones de campañas electorales </t>
  </si>
  <si>
    <t>03/03/2026 -11/03/2026</t>
  </si>
  <si>
    <t>Debate Candidatos a Personería, Contraloría y líder Soyed</t>
  </si>
  <si>
    <t>06/03/2026 -07/03/2024</t>
  </si>
  <si>
    <t>Reunión docentes de bachillerato</t>
  </si>
  <si>
    <t>Reunión delegados deportivos</t>
  </si>
  <si>
    <t>Proyecto de Tiempo libre</t>
  </si>
  <si>
    <t>Asamblea General de Egresados</t>
  </si>
  <si>
    <t>Comision de evaluación promoción  (Básica  primaria, Basíca secundaria y Media)</t>
  </si>
  <si>
    <t>Consejo de Padres</t>
  </si>
  <si>
    <t>Reunión CAE</t>
  </si>
  <si>
    <t xml:space="preserve">Directivos - Proyecto PAE </t>
  </si>
  <si>
    <t xml:space="preserve">Emisión y notificación de acto administrativo de promoción anticipada </t>
  </si>
  <si>
    <t>Reunión con integrantes del Proyecto PRAE</t>
  </si>
  <si>
    <t>Proyecto PRAE</t>
  </si>
  <si>
    <t>Posesión del gobierno escolar</t>
  </si>
  <si>
    <t>Reunion COPASST</t>
  </si>
  <si>
    <t>Comité de Calidad</t>
  </si>
  <si>
    <t>Integrantes del comité de Calidad</t>
  </si>
  <si>
    <t>Actividad Ejecutada o cumplida</t>
  </si>
  <si>
    <t>Coordinación de Convivecia - Directores de grupo</t>
  </si>
  <si>
    <t>INICIO SEMESTRE 2 DEL 2026 ESTUDIANTES PFC</t>
  </si>
  <si>
    <t>Reunión Con Docentes Básica Secundaria y Media</t>
  </si>
  <si>
    <t>24/04/2026 -30/04/2026</t>
  </si>
  <si>
    <t>Reunión Directores de Grupo Básica secundaria y Media</t>
  </si>
  <si>
    <t>Coordinación de Convivencia</t>
  </si>
  <si>
    <t>25/05/2026 -27/05/2026</t>
  </si>
  <si>
    <t>16/06/2026 -19/06/2026</t>
  </si>
  <si>
    <t>24/08/2026 - 28/08/2026</t>
  </si>
  <si>
    <t>27/08/2026 - 31/08/2026</t>
  </si>
  <si>
    <t>28/09/2026 -2/09/2026</t>
  </si>
  <si>
    <t>26/10/2026 -30/10/2026</t>
  </si>
  <si>
    <t>Junta directiva de Asoegresados</t>
  </si>
  <si>
    <t>Reunión de docentes</t>
  </si>
  <si>
    <t xml:space="preserve">Inicio Practicas pedagógicas Inv Externas PFC (Semana Intensica de Prácticas) </t>
  </si>
  <si>
    <t>Actividad Proyecto de Prevencion de consumo de sustancias piscoactivas</t>
  </si>
  <si>
    <t>Proyecto SPA</t>
  </si>
  <si>
    <t>EXTERNO</t>
  </si>
  <si>
    <t>Docente Isabel Carmona y Juan Diego Vélez</t>
  </si>
  <si>
    <t>Conmemoración del Día del niño</t>
  </si>
  <si>
    <t>Coordinación, docentes de primaria y líderes estudiantiles</t>
  </si>
  <si>
    <t xml:space="preserve">Eucaristía </t>
  </si>
  <si>
    <t>Proyecto SER</t>
  </si>
  <si>
    <t>Eucaristia para grado 3°1</t>
  </si>
  <si>
    <t>Entrega del Informe académico del primer periodo</t>
  </si>
  <si>
    <t>Festival de la creatividad y la fantasia</t>
  </si>
  <si>
    <t>Coordinación y Docentes Primaria</t>
  </si>
  <si>
    <t>Auditorias internas de Calidad</t>
  </si>
  <si>
    <t>19/10/2026 - 23/10/2026</t>
  </si>
  <si>
    <t>Conmemoración del 20 de julio, Acto cívico y cultural</t>
  </si>
  <si>
    <t>Docentes del área de Sociales</t>
  </si>
  <si>
    <t>Conmemoración del 7 de agosto y día de la antioqueñidad</t>
  </si>
  <si>
    <t>Directivos, Docentes y líderes estudiantiles</t>
  </si>
  <si>
    <t>Compartir Mes del amor y amistad</t>
  </si>
  <si>
    <t xml:space="preserve">Coordinación y Docentes directores de grupo </t>
  </si>
  <si>
    <t>Grados 5°</t>
  </si>
  <si>
    <t>Culminación ciclo Básica Primaria</t>
  </si>
  <si>
    <t>Reunión por áreas</t>
  </si>
  <si>
    <t>Coordinación Académica y PTA</t>
  </si>
  <si>
    <t>19/05/2026 - 25/05/2026</t>
  </si>
  <si>
    <t>9/06/2026 - 12/06/2026</t>
  </si>
  <si>
    <t>22/07/2026 -28/07/2026</t>
  </si>
  <si>
    <t>18/08/2026 -24/08/2026</t>
  </si>
  <si>
    <t>17/11/2026 - 23/11/2023</t>
  </si>
  <si>
    <t>26/05/2026 - 1/06/2026</t>
  </si>
  <si>
    <t>31/07/2027 - 5/07/2026</t>
  </si>
  <si>
    <t>28/08/2026 - 3/09/2026</t>
  </si>
  <si>
    <t>21/09/2026 - 25/09/2026</t>
  </si>
  <si>
    <t>24/11/2026 - 30/11/2026</t>
  </si>
  <si>
    <t xml:space="preserve">Coordinación Académica </t>
  </si>
  <si>
    <r>
      <t>Diseño del Plan Operativo Anual (POA)</t>
    </r>
    <r>
      <rPr>
        <sz val="11"/>
        <color theme="1"/>
        <rFont val="Calibri"/>
        <family val="2"/>
        <scheme val="minor"/>
      </rPr>
      <t>: Rectora y coordinadores.</t>
    </r>
  </si>
  <si>
    <r>
      <t>Diseño del Plan de Mejoramiento Institucional</t>
    </r>
    <r>
      <rPr>
        <sz val="11"/>
        <color theme="1"/>
        <rFont val="Calibri"/>
        <family val="2"/>
        <scheme val="minor"/>
      </rPr>
      <t>: Rectora, coordinadores y profesional UAI.</t>
    </r>
  </si>
  <si>
    <r>
      <t>Entrega de certificados ICONTEC</t>
    </r>
    <r>
      <rPr>
        <sz val="11"/>
        <color theme="1"/>
        <rFont val="Calibri"/>
        <family val="2"/>
        <scheme val="minor"/>
      </rPr>
      <t>: Acreditación institucional por ICONTEC.</t>
    </r>
  </si>
  <si>
    <r>
      <t>Medición de satisfacción de beneficiarios</t>
    </r>
    <r>
      <rPr>
        <sz val="11"/>
        <color theme="1"/>
        <rFont val="Calibri"/>
        <family val="2"/>
        <scheme val="minor"/>
      </rPr>
      <t>: Encuestas a estudiantes y padres de familia.</t>
    </r>
  </si>
  <si>
    <r>
      <t>Feria de la Antioqueñidad</t>
    </r>
    <r>
      <rPr>
        <sz val="11"/>
        <color theme="1"/>
        <rFont val="Calibri"/>
        <family val="2"/>
        <scheme val="minor"/>
      </rPr>
      <t>: Actividad cultural liderada por docentes.</t>
    </r>
  </si>
  <si>
    <r>
      <t>Auditoría externa ICONTEC</t>
    </r>
    <r>
      <rPr>
        <sz val="11"/>
        <color theme="1"/>
        <rFont val="Calibri"/>
        <family val="2"/>
        <scheme val="minor"/>
      </rPr>
      <t>: Evaluación externa de calidad.</t>
    </r>
  </si>
  <si>
    <r>
      <t>Proyección de cupos escolares</t>
    </r>
    <r>
      <rPr>
        <sz val="11"/>
        <color theme="1"/>
        <rFont val="Calibri"/>
        <family val="2"/>
        <scheme val="minor"/>
      </rPr>
      <t>: Planeación de matrícula futura.</t>
    </r>
  </si>
  <si>
    <r>
      <t>Cancelación de matrículas</t>
    </r>
    <r>
      <rPr>
        <sz val="11"/>
        <color theme="1"/>
        <rFont val="Calibri"/>
        <family val="2"/>
        <scheme val="minor"/>
      </rPr>
      <t>.</t>
    </r>
  </si>
  <si>
    <r>
      <t>Disposición de documentos en archivo institucional</t>
    </r>
    <r>
      <rPr>
        <sz val="11"/>
        <color theme="1"/>
        <rFont val="Calibri"/>
        <family val="2"/>
        <scheme val="minor"/>
      </rPr>
      <t>.</t>
    </r>
  </si>
  <si>
    <t>Pre-matrículas nuevos estudiantes</t>
  </si>
  <si>
    <r>
      <t>Expedición de constancias, certificados, paz y salvos y reconocimientos</t>
    </r>
    <r>
      <rPr>
        <sz val="11"/>
        <color theme="1"/>
        <rFont val="Calibri"/>
        <family val="2"/>
        <scheme val="minor"/>
      </rPr>
      <t>.</t>
    </r>
  </si>
  <si>
    <r>
      <rPr>
        <b/>
        <sz val="10"/>
        <color rgb="FF000000"/>
        <rFont val="Arial"/>
        <family val="2"/>
      </rPr>
      <t>Mallas.</t>
    </r>
    <r>
      <rPr>
        <sz val="10"/>
        <color rgb="FF000000"/>
        <rFont val="Arial"/>
        <family val="2"/>
      </rPr>
      <t xml:space="preserve"> Realizar las actualizaciones de las mallas curriculares al iniciar cada periodo académico.</t>
    </r>
  </si>
  <si>
    <r>
      <rPr>
        <b/>
        <sz val="10"/>
        <color rgb="FF000000"/>
        <rFont val="Arial"/>
        <family val="2"/>
      </rPr>
      <t xml:space="preserve">Microcurrículo. </t>
    </r>
    <r>
      <rPr>
        <sz val="10"/>
        <color rgb="FF000000"/>
        <rFont val="Arial"/>
        <family val="2"/>
      </rPr>
      <t>Diseño de un instrumento para la elaboración del microcurrículo.</t>
    </r>
  </si>
  <si>
    <r>
      <rPr>
        <b/>
        <sz val="10"/>
        <color theme="1"/>
        <rFont val="Arial"/>
        <family val="2"/>
      </rPr>
      <t xml:space="preserve">Microcurrículo. </t>
    </r>
    <r>
      <rPr>
        <sz val="10"/>
        <color theme="1"/>
        <rFont val="Arial"/>
        <family val="2"/>
      </rPr>
      <t>Reunión para definir el microcurriculo institucional y establecer propuesta.</t>
    </r>
  </si>
  <si>
    <r>
      <rPr>
        <b/>
        <sz val="10"/>
        <color theme="1"/>
        <rFont val="Arial"/>
        <family val="2"/>
      </rPr>
      <t xml:space="preserve">Planes de Área. </t>
    </r>
    <r>
      <rPr>
        <sz val="10"/>
        <color theme="1"/>
        <rFont val="Arial"/>
        <family val="2"/>
      </rPr>
      <t>1. Dar orientaciones y fechas de entrega de planes de área de cada mesa.</t>
    </r>
  </si>
  <si>
    <r>
      <rPr>
        <b/>
        <sz val="10"/>
        <color theme="1"/>
        <rFont val="Arial"/>
        <family val="2"/>
      </rPr>
      <t xml:space="preserve">Planes de Área. </t>
    </r>
    <r>
      <rPr>
        <sz val="10"/>
        <color theme="1"/>
        <rFont val="Arial"/>
        <family val="2"/>
      </rPr>
      <t>2. Acompañamiento a la coordinación académica para revisar los planes de estudio y su coherencia con el Proyecto Educativo Institucional.</t>
    </r>
  </si>
  <si>
    <r>
      <rPr>
        <b/>
        <sz val="10"/>
        <color theme="1"/>
        <rFont val="Arial"/>
        <family val="2"/>
      </rPr>
      <t xml:space="preserve">Planes de Área. </t>
    </r>
    <r>
      <rPr>
        <sz val="10"/>
        <color theme="1"/>
        <rFont val="Arial"/>
        <family val="2"/>
      </rPr>
      <t>3. Realizar retroalimentación a la actualización del plan de estudios</t>
    </r>
  </si>
  <si>
    <r>
      <rPr>
        <b/>
        <sz val="10"/>
        <color theme="1"/>
        <rFont val="Arial"/>
        <family val="2"/>
      </rPr>
      <t>PEI - Estrategia Pedagógica.</t>
    </r>
    <r>
      <rPr>
        <sz val="10"/>
        <color theme="1"/>
        <rFont val="Arial"/>
        <family val="2"/>
      </rPr>
      <t xml:space="preserve"> 1. Socialización con docentes</t>
    </r>
  </si>
  <si>
    <t>Emplear el formato de microcurriculo para registar las horas efectivas de clase imparatida a los estudiantes por cada periodo académico</t>
  </si>
  <si>
    <r>
      <rPr>
        <b/>
        <sz val="10"/>
        <color rgb="FF000000"/>
        <rFont val="Arial"/>
        <family val="2"/>
      </rPr>
      <t xml:space="preserve">SIEE </t>
    </r>
    <r>
      <rPr>
        <sz val="10"/>
        <color rgb="FF000000"/>
        <rFont val="Arial"/>
        <family val="2"/>
      </rPr>
      <t>1. Socialización del SIEE con estamentos del gobierno escolar, para la recolección de propuestas de ajustes.</t>
    </r>
  </si>
  <si>
    <r>
      <rPr>
        <b/>
        <sz val="10"/>
        <color rgb="FF000000"/>
        <rFont val="Arial"/>
        <family val="2"/>
      </rPr>
      <t xml:space="preserve">SIEE </t>
    </r>
    <r>
      <rPr>
        <sz val="10"/>
        <color rgb="FF000000"/>
        <rFont val="Arial"/>
        <family val="2"/>
      </rPr>
      <t>2. Actualización del SIEE (incluye propuestas del gobierno escolar y los acuerdos del  Consejo Académico).</t>
    </r>
  </si>
  <si>
    <r>
      <rPr>
        <b/>
        <sz val="10"/>
        <color rgb="FF000000"/>
        <rFont val="Arial"/>
        <family val="2"/>
      </rPr>
      <t xml:space="preserve">SIEE </t>
    </r>
    <r>
      <rPr>
        <sz val="10"/>
        <color rgb="FF000000"/>
        <rFont val="Arial"/>
        <family val="2"/>
      </rPr>
      <t>3. Socializar el documento en el Consejo Académico.</t>
    </r>
  </si>
  <si>
    <r>
      <rPr>
        <b/>
        <sz val="10"/>
        <color rgb="FF000000"/>
        <rFont val="Arial"/>
        <family val="2"/>
      </rPr>
      <t xml:space="preserve">SIEE </t>
    </r>
    <r>
      <rPr>
        <sz val="10"/>
        <color rgb="FF000000"/>
        <rFont val="Arial"/>
        <family val="2"/>
      </rPr>
      <t>4. Aprobación de ajustes al SIEE por parte del Consejo Directivo.</t>
    </r>
  </si>
  <si>
    <t>Establecer el concepto institucional sobre la intencionalidad de las tareas escolares</t>
  </si>
  <si>
    <t>En las comisiones de evaluación se analizará el impacto de la tarea y su incidencia en el proceso de aprendizaje, dejando evidencia escrita.</t>
  </si>
  <si>
    <t>Feria Ambiental</t>
  </si>
  <si>
    <t>Analisis y difusión de los resultados obtenidos a partir de la encuesta aplicada</t>
  </si>
  <si>
    <t xml:space="preserve">1. Realizar una jornada de trabajo para establecer acuerdos básicos sobre la articulación del microcurriculo con el alcance de las competencias por los estudiantes </t>
  </si>
  <si>
    <r>
      <rPr>
        <b/>
        <sz val="10"/>
        <color theme="1"/>
        <rFont val="Arial"/>
        <family val="2"/>
      </rPr>
      <t>Salidas pedagógicas.</t>
    </r>
    <r>
      <rPr>
        <sz val="10"/>
        <color theme="1"/>
        <rFont val="Arial"/>
        <family val="2"/>
      </rPr>
      <t xml:space="preserve"> Feria Ambiental municipal</t>
    </r>
  </si>
  <si>
    <r>
      <rPr>
        <b/>
        <sz val="10"/>
        <color theme="1"/>
        <rFont val="Arial"/>
        <family val="2"/>
      </rPr>
      <t>Salidas pedagógicas.</t>
    </r>
    <r>
      <rPr>
        <sz val="10"/>
        <color theme="1"/>
        <rFont val="Arial"/>
        <family val="2"/>
      </rPr>
      <t xml:space="preserve"> Feria Departamental Imaginaciones Nuevas</t>
    </r>
  </si>
  <si>
    <r>
      <rPr>
        <b/>
        <sz val="10"/>
        <color theme="1"/>
        <rFont val="Arial"/>
        <family val="2"/>
      </rPr>
      <t>Salidas pedagógicas.</t>
    </r>
    <r>
      <rPr>
        <sz val="10"/>
        <color theme="1"/>
        <rFont val="Arial"/>
        <family val="2"/>
      </rPr>
      <t xml:space="preserve"> Parque Los Tamarindos</t>
    </r>
  </si>
  <si>
    <r>
      <rPr>
        <b/>
        <sz val="10"/>
        <color theme="1"/>
        <rFont val="Arial"/>
        <family val="2"/>
      </rPr>
      <t>Salidas pedagógicas.</t>
    </r>
    <r>
      <rPr>
        <sz val="10"/>
        <color theme="1"/>
        <rFont val="Arial"/>
        <family val="2"/>
      </rPr>
      <t xml:space="preserve"> Recorrido guíado al Parque Explora</t>
    </r>
  </si>
  <si>
    <r>
      <rPr>
        <b/>
        <sz val="10"/>
        <color theme="1"/>
        <rFont val="Arial"/>
        <family val="2"/>
      </rPr>
      <t>Salidas pedagógicas.</t>
    </r>
    <r>
      <rPr>
        <sz val="10"/>
        <color theme="1"/>
        <rFont val="Arial"/>
        <family val="2"/>
      </rPr>
      <t xml:space="preserve"> Recorrido Planta de Postobón</t>
    </r>
  </si>
  <si>
    <r>
      <rPr>
        <b/>
        <sz val="10"/>
        <color theme="1"/>
        <rFont val="Arial"/>
        <family val="2"/>
      </rPr>
      <t>Salidas pedagógicas.</t>
    </r>
    <r>
      <rPr>
        <sz val="10"/>
        <color theme="1"/>
        <rFont val="Arial"/>
        <family val="2"/>
      </rPr>
      <t xml:space="preserve"> Recorrido UdeA</t>
    </r>
  </si>
  <si>
    <r>
      <rPr>
        <b/>
        <sz val="10"/>
        <color theme="1"/>
        <rFont val="Arial"/>
        <family val="2"/>
      </rPr>
      <t>Salidas pedagógicas.</t>
    </r>
    <r>
      <rPr>
        <sz val="10"/>
        <color theme="1"/>
        <rFont val="Arial"/>
        <family val="2"/>
      </rPr>
      <t xml:space="preserve"> Trabajo de campo zona urbana municipio de Entrerrios (Calles y otros lugares)</t>
    </r>
  </si>
  <si>
    <r>
      <rPr>
        <b/>
        <sz val="10"/>
        <color theme="1"/>
        <rFont val="Arial"/>
        <family val="2"/>
      </rPr>
      <t>Salidas pedagógicas.</t>
    </r>
    <r>
      <rPr>
        <sz val="10"/>
        <color theme="1"/>
        <rFont val="Arial"/>
        <family val="2"/>
      </rPr>
      <t xml:space="preserve"> Visita al Parque de la Conservación</t>
    </r>
  </si>
  <si>
    <r>
      <rPr>
        <b/>
        <sz val="10"/>
        <color theme="1"/>
        <rFont val="Arial"/>
        <family val="2"/>
      </rPr>
      <t>Salidas pedagógicas.</t>
    </r>
    <r>
      <rPr>
        <sz val="10"/>
        <color theme="1"/>
        <rFont val="Arial"/>
        <family val="2"/>
      </rPr>
      <t xml:space="preserve"> Visita Asamblea Departamental</t>
    </r>
  </si>
  <si>
    <r>
      <rPr>
        <b/>
        <sz val="10"/>
        <color theme="1"/>
        <rFont val="Arial"/>
        <family val="2"/>
      </rPr>
      <t>Salidas pedagógicas.</t>
    </r>
    <r>
      <rPr>
        <sz val="10"/>
        <color theme="1"/>
        <rFont val="Arial"/>
        <family val="2"/>
      </rPr>
      <t xml:space="preserve"> Visita Aulas Ambientales Entrerríos</t>
    </r>
  </si>
  <si>
    <r>
      <rPr>
        <b/>
        <sz val="10"/>
        <color theme="1"/>
        <rFont val="Arial"/>
        <family val="2"/>
      </rPr>
      <t>Salidas pedagógicas.</t>
    </r>
    <r>
      <rPr>
        <sz val="10"/>
        <color theme="1"/>
        <rFont val="Arial"/>
        <family val="2"/>
      </rPr>
      <t xml:space="preserve"> Visita Confama</t>
    </r>
  </si>
  <si>
    <r>
      <rPr>
        <b/>
        <sz val="10"/>
        <color theme="1"/>
        <rFont val="Arial"/>
        <family val="2"/>
      </rPr>
      <t>Salidas pedagógicas.</t>
    </r>
    <r>
      <rPr>
        <sz val="10"/>
        <color theme="1"/>
        <rFont val="Arial"/>
        <family val="2"/>
      </rPr>
      <t xml:space="preserve"> Visita Museo del Agua en Medellín</t>
    </r>
  </si>
  <si>
    <r>
      <rPr>
        <b/>
        <sz val="10"/>
        <color theme="1"/>
        <rFont val="Arial"/>
        <family val="2"/>
      </rPr>
      <t>Salidas pedagógicas.</t>
    </r>
    <r>
      <rPr>
        <sz val="10"/>
        <color theme="1"/>
        <rFont val="Arial"/>
        <family val="2"/>
      </rPr>
      <t xml:space="preserve"> Visita Teatro Municipal</t>
    </r>
  </si>
  <si>
    <r>
      <rPr>
        <b/>
        <sz val="10"/>
        <color rgb="FF000000"/>
        <rFont val="Arial"/>
        <family val="2"/>
      </rPr>
      <t xml:space="preserve">EvPAv </t>
    </r>
    <r>
      <rPr>
        <sz val="10"/>
        <color rgb="FF000000"/>
        <rFont val="Arial"/>
        <family val="2"/>
      </rPr>
      <t>1. Gestión y aplicación de Pruebas Saber y Evaluar para avanzar.</t>
    </r>
  </si>
  <si>
    <r>
      <rPr>
        <b/>
        <sz val="10"/>
        <color rgb="FF000000"/>
        <rFont val="Arial"/>
        <family val="2"/>
      </rPr>
      <t xml:space="preserve">EvPAv </t>
    </r>
    <r>
      <rPr>
        <sz val="10"/>
        <color rgb="FF000000"/>
        <rFont val="Arial"/>
        <family val="2"/>
      </rPr>
      <t>2. Análisis y socialización de resultados de Pruebas Saber y Evaluar para avanzar.</t>
    </r>
  </si>
  <si>
    <r>
      <rPr>
        <b/>
        <sz val="10"/>
        <color rgb="FF000000"/>
        <rFont val="Arial"/>
        <family val="2"/>
      </rPr>
      <t>EvPAv</t>
    </r>
    <r>
      <rPr>
        <sz val="10"/>
        <color rgb="FF000000"/>
        <rFont val="Arial"/>
        <family val="2"/>
      </rPr>
      <t xml:space="preserve"> 3. Socialización de resultados de Pruebas Evaluar para avanzar 2022.</t>
    </r>
  </si>
  <si>
    <r>
      <rPr>
        <b/>
        <sz val="10"/>
        <color rgb="FF000000"/>
        <rFont val="Arial"/>
        <family val="2"/>
      </rPr>
      <t xml:space="preserve">PFP </t>
    </r>
    <r>
      <rPr>
        <sz val="10"/>
        <color rgb="FF000000"/>
        <rFont val="Arial"/>
        <family val="2"/>
      </rPr>
      <t>1. Revisión de Pruebas Finales de Periodo (PFP) para su aplicación.</t>
    </r>
  </si>
  <si>
    <r>
      <rPr>
        <b/>
        <sz val="10"/>
        <color rgb="FF000000"/>
        <rFont val="Arial"/>
        <family val="2"/>
      </rPr>
      <t xml:space="preserve">PFP </t>
    </r>
    <r>
      <rPr>
        <sz val="10"/>
        <color rgb="FF000000"/>
        <rFont val="Arial"/>
        <family val="2"/>
      </rPr>
      <t>2. Cronograma y orientaciones.</t>
    </r>
  </si>
  <si>
    <r>
      <rPr>
        <b/>
        <sz val="10"/>
        <color rgb="FF000000"/>
        <rFont val="Arial"/>
        <family val="2"/>
      </rPr>
      <t xml:space="preserve">PFP </t>
    </r>
    <r>
      <rPr>
        <sz val="10"/>
        <color rgb="FF000000"/>
        <rFont val="Arial"/>
        <family val="2"/>
      </rPr>
      <t>3. Aplicación de las PFP</t>
    </r>
  </si>
  <si>
    <r>
      <rPr>
        <b/>
        <sz val="10"/>
        <color rgb="FF000000"/>
        <rFont val="Arial"/>
        <family val="2"/>
      </rPr>
      <t xml:space="preserve">PFP </t>
    </r>
    <r>
      <rPr>
        <sz val="10"/>
        <color rgb="FF000000"/>
        <rFont val="Arial"/>
        <family val="2"/>
      </rPr>
      <t>4. Análisis y socialización de resultados de Pruebas Finales de Periodo (PFP).</t>
    </r>
  </si>
  <si>
    <r>
      <rPr>
        <b/>
        <sz val="10"/>
        <color rgb="FF000000"/>
        <rFont val="Arial"/>
        <family val="2"/>
      </rPr>
      <t xml:space="preserve">Simulacros SABER. </t>
    </r>
    <r>
      <rPr>
        <sz val="10"/>
        <color rgb="FF000000"/>
        <rFont val="Arial"/>
        <family val="2"/>
      </rPr>
      <t xml:space="preserve">Aplicación de un simulacro Prueba Saber 11. </t>
    </r>
  </si>
  <si>
    <r>
      <rPr>
        <b/>
        <sz val="10"/>
        <color theme="1"/>
        <rFont val="Arial"/>
        <family val="2"/>
      </rPr>
      <t xml:space="preserve">Análisis académico. </t>
    </r>
    <r>
      <rPr>
        <sz val="10"/>
        <color theme="1"/>
        <rFont val="Arial"/>
        <family val="2"/>
      </rPr>
      <t>1. Revisión de resultados académicos al finalizar cada periodo.</t>
    </r>
  </si>
  <si>
    <t xml:space="preserve">1. Socializar los resultados de las pruebas SABER del año 2022 </t>
  </si>
  <si>
    <t>Elaborar el documento maestro de la politica de control y tratamiento del ausentismo</t>
  </si>
  <si>
    <t>Analisis de los efectos de las recuperaciones en la aprobación de las asigntaturas en cada periodo académico</t>
  </si>
  <si>
    <t>Actualización del SIMAT frente a los estudiantes en condición de capacidad y/o Talentos excepcionales.</t>
  </si>
  <si>
    <t>1. Diseñar el plan de seguimiento para los egresados</t>
  </si>
  <si>
    <t>2. Socializacion del plan de seguimiento</t>
  </si>
  <si>
    <t>3. Ejecutar el plan de seguimiento para los egresados</t>
  </si>
  <si>
    <t>4. Evaluar el plan de seguimiento para los egresados</t>
  </si>
  <si>
    <t>5. Realizar un encuentro de egresados.</t>
  </si>
  <si>
    <t>6. Integrar a diferentes egresados en actividades dentro de la institución: encuentros deportivos, panel, misa, etc.</t>
  </si>
  <si>
    <r>
      <rPr>
        <b/>
        <sz val="10"/>
        <color theme="1"/>
        <rFont val="Arial"/>
        <family val="2"/>
      </rPr>
      <t>Cuadro de Honor.</t>
    </r>
    <r>
      <rPr>
        <sz val="10"/>
        <color theme="1"/>
        <rFont val="Arial"/>
        <family val="2"/>
      </rPr>
      <t xml:space="preserve"> 1. Recolección de la información sobre estudiantes a reconocer, según actas de las Comisión de Evaluación y Promoción (CEP).</t>
    </r>
  </si>
  <si>
    <r>
      <rPr>
        <b/>
        <sz val="10"/>
        <color theme="1"/>
        <rFont val="Arial"/>
        <family val="2"/>
      </rPr>
      <t>Cuadro de Honor.</t>
    </r>
    <r>
      <rPr>
        <sz val="10"/>
        <color theme="1"/>
        <rFont val="Arial"/>
        <family val="2"/>
      </rPr>
      <t xml:space="preserve"> 2. Gestión con el Equipo Comuniquémonos para la sesión fotográfica de estudiantes para el cuadro de honor.</t>
    </r>
  </si>
  <si>
    <r>
      <rPr>
        <b/>
        <sz val="10"/>
        <color theme="1"/>
        <rFont val="Arial"/>
        <family val="2"/>
      </rPr>
      <t>Cuadro de Honor.</t>
    </r>
    <r>
      <rPr>
        <sz val="10"/>
        <color theme="1"/>
        <rFont val="Arial"/>
        <family val="2"/>
      </rPr>
      <t xml:space="preserve"> 3. Exhibición de cuadro de honor en cada período.</t>
    </r>
  </si>
  <si>
    <r>
      <rPr>
        <b/>
        <sz val="10"/>
        <color theme="1"/>
        <rFont val="Arial"/>
        <family val="2"/>
      </rPr>
      <t>Cuadro de Honor.</t>
    </r>
    <r>
      <rPr>
        <sz val="10"/>
        <color theme="1"/>
        <rFont val="Arial"/>
        <family val="2"/>
      </rPr>
      <t xml:space="preserve"> 4. Evento de entrega de menciones.</t>
    </r>
  </si>
  <si>
    <t xml:space="preserve">2. Identificar y ejecutar los ajustes necesarios para el mejoramiento de la politica ideal proceso de matricula del la I.E.E                                </t>
  </si>
  <si>
    <t>Asignar un grupo de estudiantes del servicio social estudiantil obligatorio para la actualziación y verificación de la información académica de los estudiantes</t>
  </si>
  <si>
    <t>Identificar y ejecutar los ajustes necesarios al sistema de expedición de boletines de calificaciones</t>
  </si>
  <si>
    <t>1. Realizar diagnóstico de daños y necesidades de la planta fisica.</t>
  </si>
  <si>
    <t xml:space="preserve">1. Realizar un inventario de los espacios fisicos de la I.E.E </t>
  </si>
  <si>
    <t>Identificar y ejecutar los ajustes necesarios al plan uso de los espacios fisicos</t>
  </si>
  <si>
    <t>Ejecutar el plan de adquisiciones de recursos para el aprendizaje</t>
  </si>
  <si>
    <t>Ejecutar el plan de adquisiciones de recursos para el aprendizaje y dotación</t>
  </si>
  <si>
    <t>3. Identificar y ejecutar los ajustes necesarios al plan de mantenimiento a los equipos y recursos de la institucion.</t>
  </si>
  <si>
    <t xml:space="preserve">1. Conformar el CEPAD </t>
  </si>
  <si>
    <t>2. Socialización del PEGR</t>
  </si>
  <si>
    <t>Revisar el panorama de riesgo en la I.E.E con apoyo de las entidades municipales pertinentes y hacer diagnostico respectivo</t>
  </si>
  <si>
    <t xml:space="preserve">Identificar y reportar los ajustes necesarios al panorama de riesgos fisicos de la institución </t>
  </si>
  <si>
    <t>1. Reunión del restaurante con los estamentos a nivel municipal</t>
  </si>
  <si>
    <t>2. Reunion de transporte Escolar con la Secretaría de Educación municipal</t>
  </si>
  <si>
    <t>9. Seguimiento a servicio de Restaurante  y transporte escolar</t>
  </si>
  <si>
    <t>Reunión con el equipo de madres de familia para evaluar el servicio de restaurante escolar.</t>
  </si>
  <si>
    <t>3. Reunión general de familias usuarias del restaurante, con el objetivo de socializar las generalidades del PAE y elegir el Comité de Alimentación Escolar CAE 2023</t>
  </si>
  <si>
    <t>4. Reunión con los estudiantes usuarios del transporte escolar</t>
  </si>
  <si>
    <t>5. Conformación del grupo en Whatsapp con las madres colaboradoras del horario de acompañamiento.</t>
  </si>
  <si>
    <t>6. Realización de encuesta por parte de los beneficiarios del PAE.</t>
  </si>
  <si>
    <t>7. Realización de encuesta por parte de los beneficiarios del TRANSPORTE ESCOLAR</t>
  </si>
  <si>
    <t>8. Seguimiento a servicio de Restaurante  y transporte escolar.</t>
  </si>
  <si>
    <t>Analisis de información a partir de los consolidados académicos y en las comisiones de evaluación y promoción</t>
  </si>
  <si>
    <t>1. Elaborar el proyecto de inducción y reinducción</t>
  </si>
  <si>
    <t>Conformación de un comité de Capacitaciones y Formación docente.</t>
  </si>
  <si>
    <t>Elaborar el proceso con criterios explicitos para la asignacion académica.</t>
  </si>
  <si>
    <t>Identificar y ejecutar las oportunidades de mejora</t>
  </si>
  <si>
    <t>1. Reconocimiento a los estudiantes por el buen desempeño académico.</t>
  </si>
  <si>
    <t>2.Reconocimiento en el día del educador, del directivo docente, del niño, de la secretaría y de servicios generales.</t>
  </si>
  <si>
    <t>3. Talento Institucional.</t>
  </si>
  <si>
    <r>
      <rPr>
        <b/>
        <sz val="10"/>
        <color theme="1"/>
        <rFont val="Arial"/>
        <family val="2"/>
      </rPr>
      <t xml:space="preserve">Imaginaciones Nuevas. </t>
    </r>
    <r>
      <rPr>
        <sz val="10"/>
        <color theme="1"/>
        <rFont val="Arial"/>
        <family val="2"/>
      </rPr>
      <t>Taller con docentes a cargo de "Imaginaciones nuevas"</t>
    </r>
  </si>
  <si>
    <t>Divulgación estrategia de Investigación Escolar.</t>
  </si>
  <si>
    <t>Elaborar y aplicar encuesta a docentes sobre expectativas, sugerencias para Feria de saberes 2023.</t>
  </si>
  <si>
    <t>Espacio de formación virtual.</t>
  </si>
  <si>
    <t>Feria Municipal Imaginaciones Nuevas</t>
  </si>
  <si>
    <t>Gestión y acompañamiento en la  realización de la  Feria de Saberes.</t>
  </si>
  <si>
    <t>Gestión y acompañamiento en la realización de la Feria de Saberes.</t>
  </si>
  <si>
    <r>
      <rPr>
        <b/>
        <sz val="10"/>
        <color theme="1"/>
        <rFont val="Arial"/>
        <family val="2"/>
      </rPr>
      <t>Imaginaciones Nuevas.</t>
    </r>
    <r>
      <rPr>
        <sz val="10"/>
        <color theme="1"/>
        <rFont val="Arial"/>
        <family val="2"/>
      </rPr>
      <t xml:space="preserve"> Parque Explora, final departamental.</t>
    </r>
  </si>
  <si>
    <t>Inscribir  preguntas al proyecto Ondas.</t>
  </si>
  <si>
    <t>Motivar a docentes y estudiantes a participar en el proyecto imaginaciones nuevas.</t>
  </si>
  <si>
    <t>Motivar a participar a estudiantes en el proyecto Ondas.</t>
  </si>
  <si>
    <t>Participación de la IEE. En el Programa de Ondas.</t>
  </si>
  <si>
    <t>Participar en taller 1 y 2 “ Imaginaciones nuevas” Parque explora.</t>
  </si>
  <si>
    <t>Proyecto Imaginaciones nuevas, asesoría a grupos.</t>
  </si>
  <si>
    <t>Proyecto Ondas Antioquia</t>
  </si>
  <si>
    <t>Proyecto Ondas Antioquia, divulgación en Santa Rosa de Osos</t>
  </si>
  <si>
    <t>Proyecto Ondas Antioquia, talleres</t>
  </si>
  <si>
    <t>Proyecto Ondas Antioquia, tercer taller.</t>
  </si>
  <si>
    <t>1. Identificar las situaciones más comunes que afectan la convivencia escolar</t>
  </si>
  <si>
    <t>2. Realizar campañas de prevención frente a situaciones más comunes identificadas</t>
  </si>
  <si>
    <t>3. Diseñar encuesta de percepción frente al manejo de los conflictos en la IEE.</t>
  </si>
  <si>
    <t>4. Aplicar encuesta de percepción frente al manejo de los conflictos en la IEE.</t>
  </si>
  <si>
    <t>5. Analizar y socializar resultados de la encuesta de percepción sobre manejo de los conflictos en la IEE</t>
  </si>
  <si>
    <t>5. Realizar orientaciones de grupo sobre la convivencia escolar</t>
  </si>
  <si>
    <t>6. Tips sobre la convivencia en el programa radial</t>
  </si>
  <si>
    <t>7. Día de la convivencia</t>
  </si>
  <si>
    <t>1. Espacio de salud mental par los docentes ( Sábado pagos días de semana Santa)</t>
  </si>
  <si>
    <t xml:space="preserve">2. Integración docente </t>
  </si>
  <si>
    <t>3. Conmemoración del día de la antioqueñidad.</t>
  </si>
  <si>
    <t>3. Dia del estudiante</t>
  </si>
  <si>
    <t>Elaborar el proceso para el recaudo de ingresos y la realización de los gastos</t>
  </si>
  <si>
    <t xml:space="preserve">Socializar los informes financieros de la I.E.E </t>
  </si>
  <si>
    <t>Elaborar el documento maestro de la politica para atender a personas que experimentan barreras para el aprendizale y la participación</t>
  </si>
  <si>
    <t>Actualizar las plataformas SIMAT y SINAÍ, según los anexos 5a y 6a del SIMAT, con respecto a categorías de discapacidad, CTE, Acompañamiento académico especial y trastornos específicos para el aprendizaje</t>
  </si>
  <si>
    <t xml:space="preserve">Articulación DUA a Planes de área </t>
  </si>
  <si>
    <t>Comenzar con el proceso de Identificación, Nominación y Caracterización de estudiantes en categorías de CTE</t>
  </si>
  <si>
    <t xml:space="preserve">Construcción de la RAID para CTE </t>
  </si>
  <si>
    <t>Construcción y Actualización de las Valoraciones Pedagógicas</t>
  </si>
  <si>
    <t>Construcción y Actualización de los PIAR</t>
  </si>
  <si>
    <t>Construir base de Datos con estudiantes en categorías de discapacidad, CTE, Condición de Enfermedad y Trastornos Específicos para el Aprendizaje</t>
  </si>
  <si>
    <t>Diseño de Guías Flexibles para los Aprendizajes</t>
  </si>
  <si>
    <t>Elaboración de video Guía para docentes sobre el formato de Valoración Pedagógica</t>
  </si>
  <si>
    <t>Presentación y sustentación de la RAID</t>
  </si>
  <si>
    <t xml:space="preserve">Realizar la identificación por grado y grupos de los los estudiantes que experimentan barreras para el aprendizale y la participación </t>
  </si>
  <si>
    <t>1. Elaborar el documento maestro de la politica para conocer las necesidades y expectativas de los estudiantes y fortalecer la identidad institucional.       Formulario general a estudiantes A Septiembre del 2020, se tenga un base de datos que evidencie las necesidades y expectativas de los estudiantes en cuanto a planes y proyectos institucionales.</t>
  </si>
  <si>
    <t xml:space="preserve">2. Socializar la politica para para conocer las necesidades y expectativas de los estudiantes y fortalecer la identidad institucional con la comunidad educativa a través de los diferentes canales de comunicación institucional </t>
  </si>
  <si>
    <t>1. Elaborar el programa para apoyar a los estudiantes en sus proyectos de vida</t>
  </si>
  <si>
    <t>1. Identificar las temáticas a abordar en las Escuelas de Familias, a partir de las problemáticas más comunmente expresadas en las CEP de años anteriores.</t>
  </si>
  <si>
    <t>2. Implementar los talleres formativos a las familias.</t>
  </si>
  <si>
    <t>3. Boletín virtual con consejos prácticos y psico-educación a las familias.</t>
  </si>
  <si>
    <t>Realizar la estrategia de interacción con la comunidad y cronograma de actividades</t>
  </si>
  <si>
    <t xml:space="preserve">Analisis y difusión de los resultados de la encuesta aplicada </t>
  </si>
  <si>
    <r>
      <rPr>
        <b/>
        <sz val="10"/>
        <color theme="1"/>
        <rFont val="Arial"/>
        <family val="2"/>
      </rPr>
      <t>SSO. 0</t>
    </r>
    <r>
      <rPr>
        <sz val="10"/>
        <color theme="1"/>
        <rFont val="Arial"/>
        <family val="2"/>
      </rPr>
      <t>1. Convocar a estudiantes para brindar información sobre el SSEO.</t>
    </r>
  </si>
  <si>
    <r>
      <rPr>
        <b/>
        <sz val="10"/>
        <color theme="1"/>
        <rFont val="Arial"/>
        <family val="2"/>
      </rPr>
      <t>SSO.</t>
    </r>
    <r>
      <rPr>
        <sz val="10"/>
        <color theme="1"/>
        <rFont val="Arial"/>
        <family val="2"/>
      </rPr>
      <t xml:space="preserve"> 02. Identificar los proyectos de servicio social a desarrollar en el establecimiento.</t>
    </r>
  </si>
  <si>
    <r>
      <rPr>
        <b/>
        <sz val="10"/>
        <color theme="1"/>
        <rFont val="Arial"/>
        <family val="2"/>
      </rPr>
      <t>SSO. 0</t>
    </r>
    <r>
      <rPr>
        <sz val="10"/>
        <color theme="1"/>
        <rFont val="Arial"/>
        <family val="2"/>
      </rPr>
      <t>3.</t>
    </r>
    <r>
      <rPr>
        <b/>
        <sz val="10"/>
        <color theme="1"/>
        <rFont val="Arial"/>
        <family val="2"/>
      </rPr>
      <t xml:space="preserve"> </t>
    </r>
    <r>
      <rPr>
        <sz val="10"/>
        <color theme="1"/>
        <rFont val="Arial"/>
        <family val="2"/>
      </rPr>
      <t>Inscripción de proyectos SSEO.</t>
    </r>
  </si>
  <si>
    <r>
      <rPr>
        <b/>
        <sz val="10"/>
        <color theme="1"/>
        <rFont val="Arial"/>
        <family val="2"/>
      </rPr>
      <t>SSO. 0</t>
    </r>
    <r>
      <rPr>
        <sz val="10"/>
        <color theme="1"/>
        <rFont val="Arial"/>
        <family val="2"/>
      </rPr>
      <t>4. Informar los proyectos en los que se pueden inscribir los estudiantes.</t>
    </r>
  </si>
  <si>
    <r>
      <rPr>
        <b/>
        <sz val="10"/>
        <color theme="1"/>
        <rFont val="Arial"/>
        <family val="2"/>
      </rPr>
      <t xml:space="preserve">SSO. </t>
    </r>
    <r>
      <rPr>
        <sz val="10"/>
        <color theme="1"/>
        <rFont val="Arial"/>
        <family val="2"/>
      </rPr>
      <t>05 Inscripción de los estudiantes en los proyectos de SSEO.</t>
    </r>
  </si>
  <si>
    <r>
      <rPr>
        <b/>
        <sz val="10"/>
        <color theme="1"/>
        <rFont val="Arial"/>
        <family val="2"/>
      </rPr>
      <t xml:space="preserve">SSO. </t>
    </r>
    <r>
      <rPr>
        <sz val="10"/>
        <color theme="1"/>
        <rFont val="Arial"/>
        <family val="2"/>
      </rPr>
      <t>06 Verificación de cumplimientos.</t>
    </r>
  </si>
  <si>
    <r>
      <rPr>
        <b/>
        <sz val="10"/>
        <color theme="1"/>
        <rFont val="Arial"/>
        <family val="2"/>
      </rPr>
      <t xml:space="preserve">SSO. </t>
    </r>
    <r>
      <rPr>
        <sz val="10"/>
        <color theme="1"/>
        <rFont val="Arial"/>
        <family val="2"/>
      </rPr>
      <t>07. Presentar a los estudiantes de proyectos SSEO con sus líderes.</t>
    </r>
  </si>
  <si>
    <r>
      <rPr>
        <b/>
        <sz val="10"/>
        <color theme="1"/>
        <rFont val="Arial"/>
        <family val="2"/>
      </rPr>
      <t xml:space="preserve">SSO. </t>
    </r>
    <r>
      <rPr>
        <sz val="10"/>
        <color theme="1"/>
        <rFont val="Arial"/>
        <family val="2"/>
      </rPr>
      <t xml:space="preserve">08. Evaluar el porcentaje de cumplimiento de los estudiantes de 11° del servicio social estudiantil. </t>
    </r>
  </si>
  <si>
    <r>
      <rPr>
        <b/>
        <sz val="10"/>
        <color theme="1"/>
        <rFont val="Arial"/>
        <family val="2"/>
      </rPr>
      <t xml:space="preserve">SSO. </t>
    </r>
    <r>
      <rPr>
        <sz val="10"/>
        <color theme="1"/>
        <rFont val="Arial"/>
        <family val="2"/>
      </rPr>
      <t>09. Ejecutar el mecanismo para  evaluar el impacto del servicio social estudiantil en la comunidad</t>
    </r>
  </si>
  <si>
    <r>
      <rPr>
        <b/>
        <sz val="10"/>
        <color theme="1"/>
        <rFont val="Arial"/>
        <family val="2"/>
      </rPr>
      <t xml:space="preserve">SSO. </t>
    </r>
    <r>
      <rPr>
        <sz val="10"/>
        <color theme="1"/>
        <rFont val="Arial"/>
        <family val="2"/>
      </rPr>
      <t>10. Sistematización de certificación institucional.</t>
    </r>
  </si>
  <si>
    <t>Convocatoria e inscripciones Torneo Interclases 2023</t>
  </si>
  <si>
    <t>Inauguración Juegos Interclases 2023</t>
  </si>
  <si>
    <t xml:space="preserve">Jornadas lúdico - deportivas </t>
  </si>
  <si>
    <t>Premiación Juegos Interclases 2023</t>
  </si>
  <si>
    <t>Ejecutar las actividades enmarcadas en el plan de funcionamiento de la escuela y consejo de padres</t>
  </si>
  <si>
    <t xml:space="preserve">Ejecutar las actividades enmarcadas en la estrategia de participación de los padres de familia en los diferentes estamentos y actividades institucionales </t>
  </si>
  <si>
    <t>Diseño del documento que enmarca la normatividad para la prevención y atención de desastres, junto con el protocolo de gestión de riesgos, procedimiento para la ejecución de simulacros de evacuación con su respectiva señalización para ambas sedes de la IEE, como la conformación de brigadas de incendios, capacitación en primeros auxilios y elaboración de simulacros de evacuación, con el apoyo institucional del Hospital Presbitero Emigdio Palacio y del Cuerpo de Bomberos de Entrerríos.</t>
  </si>
  <si>
    <t>Ejecutar las actividades enmarcadas en el programa de prevención de riesgos fisicos. (instalación de avisos y señalización, articulación con entidades municipales competentes)</t>
  </si>
  <si>
    <t>Manejo de cuenca hidrográficas</t>
  </si>
  <si>
    <t>Ejecutar el mecanismo de identificación de los factores de riesgo psicosociales para los estudiantes y la comunidad</t>
  </si>
  <si>
    <t>Socializar los planes de evacuación frente a desastres naturales</t>
  </si>
  <si>
    <t>Implementar el plan de prevención de desastres</t>
  </si>
  <si>
    <t xml:space="preserve">Conformar el Comite de movilidad escolar </t>
  </si>
  <si>
    <t xml:space="preserve">Formación y sensibilización promotores en seguridad vial </t>
  </si>
  <si>
    <t>Charla sobre cómo reducir riesgos en las rutas de transporte escolar</t>
  </si>
  <si>
    <t>Dos (2) Píldoras ambientales (sensibilización en la emisora o actos cívicos)</t>
  </si>
  <si>
    <t>Entrega de residuos a entidad prestadora del servicio Reciclaje.</t>
  </si>
  <si>
    <t>Implementar el modelo  a pequeña escala del manejo de los residuos orgánicos por medio  de la Compostera</t>
  </si>
  <si>
    <t>Sensibilización  frente al manejo de los residuos.</t>
  </si>
  <si>
    <t>Valoración de la funcionalidad de puntos ecológicos</t>
  </si>
  <si>
    <t>Desarrollo del paso a paso, en la construcción del PME</t>
  </si>
  <si>
    <t>GESTIÓN</t>
  </si>
  <si>
    <t>PROCESO</t>
  </si>
  <si>
    <t xml:space="preserve">COMPONENTE </t>
  </si>
  <si>
    <t>OBJETIVOS</t>
  </si>
  <si>
    <t>METAS</t>
  </si>
  <si>
    <t>ACTIVIDADES</t>
  </si>
  <si>
    <t>INDICADORES</t>
  </si>
  <si>
    <t>ESTRATEGIA</t>
  </si>
  <si>
    <t>RECURSOS</t>
  </si>
  <si>
    <t>RESPONSABLES</t>
  </si>
  <si>
    <t>01 G. DIRECTIVA</t>
  </si>
  <si>
    <t>01 Direccionamiento estratégico y horizonte institucional</t>
  </si>
  <si>
    <t>01. Misión, visión, principios</t>
  </si>
  <si>
    <t>1. Resignificar el Proyecto Educativo Institucional mediante su consodilación y apropiación por todos los miembros de la comunidad educativa</t>
  </si>
  <si>
    <t>1. A noviembre de 2024 el 80% de los miembros de la comunidad educativa demostrará apropiación del horizonte institucional</t>
  </si>
  <si>
    <r>
      <rPr>
        <b/>
        <sz val="10"/>
        <color theme="1"/>
        <rFont val="Arial"/>
        <family val="2"/>
      </rPr>
      <t xml:space="preserve">Horizonte Institucional. </t>
    </r>
    <r>
      <rPr>
        <sz val="10"/>
        <color theme="1"/>
        <rFont val="Arial"/>
        <family val="2"/>
      </rPr>
      <t>1. Definición de estrategias de divulgación</t>
    </r>
  </si>
  <si>
    <t xml:space="preserve">1. Porcentaje de miembros de la comunidad educativa que conozcan la misión, visión y principios institucionales </t>
  </si>
  <si>
    <t>Consolidar y sistematizar la información que se tiene, en relación con las estrategias  para dar a conocer el horizonte institucional. Solicitar a la docente psicoorientadora por la información de la jornada.</t>
  </si>
  <si>
    <t xml:space="preserve">Humano; Tecnológico
</t>
  </si>
  <si>
    <t>Equipo de Calidad</t>
  </si>
  <si>
    <t>En Ejecución</t>
  </si>
  <si>
    <t>Habitual</t>
  </si>
  <si>
    <t>Terminadas las piezas audiovisuales, falta realizar las piezas graficas que se colocarán en las sedes.</t>
  </si>
  <si>
    <r>
      <rPr>
        <b/>
        <sz val="10"/>
        <color rgb="FF000000"/>
        <rFont val="Arial"/>
        <family val="2"/>
      </rPr>
      <t xml:space="preserve">Horizonte Institucional. </t>
    </r>
    <r>
      <rPr>
        <sz val="10"/>
        <color rgb="FF000000"/>
        <rFont val="Arial"/>
        <family val="2"/>
      </rPr>
      <t>2. Socialización con el equipo docente de las estrategias que se utilizarán para conocer los aspectos que hacen parte del horizonte institucional.</t>
    </r>
  </si>
  <si>
    <t xml:space="preserve">Exponer al equipo de trabajo las estrategias que se implementarán para la divulgación del horizonte institucional. </t>
  </si>
  <si>
    <t>Publicacion de videos con horizonte institucional en las redes de la institución</t>
  </si>
  <si>
    <r>
      <rPr>
        <b/>
        <sz val="10"/>
        <color theme="1"/>
        <rFont val="Arial"/>
        <family val="2"/>
      </rPr>
      <t xml:space="preserve">Horizonte Institucional. </t>
    </r>
    <r>
      <rPr>
        <sz val="10"/>
        <color theme="1"/>
        <rFont val="Arial"/>
        <family val="2"/>
      </rPr>
      <t>3. Socialización a docentes, estudiantes y familias del horizonte institucional en el mes de enero.</t>
    </r>
  </si>
  <si>
    <t>Dirección de grupo: Lideres encargadas hacen guia de trabajo</t>
  </si>
  <si>
    <t>Finalizado</t>
  </si>
  <si>
    <t>Direcciones de Grupo; Reuniones de reinducción.</t>
  </si>
  <si>
    <t>Para enero 2022 debe estar terminada la parte de modelo, teoria y estrategias pedagogicas. Para Junio planes de area. En agosto presentación del documento final.</t>
  </si>
  <si>
    <r>
      <rPr>
        <b/>
        <sz val="10"/>
        <color rgb="FF000000"/>
        <rFont val="Arial"/>
        <family val="2"/>
      </rPr>
      <t xml:space="preserve">Horizonte Institucional. </t>
    </r>
    <r>
      <rPr>
        <sz val="10"/>
        <color rgb="FF000000"/>
        <rFont val="Arial"/>
        <family val="2"/>
      </rPr>
      <t>4. Divulgación del horizonte institucional.</t>
    </r>
  </si>
  <si>
    <t>x</t>
  </si>
  <si>
    <t>Diseño guia para dirección de grupo y reunión con padres de familia, día pedagogico con personal docente y administrativo, difución una vez al mes de los videos por las redes y organizar cuñas para pasar por la emisora.</t>
  </si>
  <si>
    <r>
      <rPr>
        <b/>
        <sz val="10"/>
        <color rgb="FF000000"/>
        <rFont val="Arial"/>
        <family val="2"/>
      </rPr>
      <t>Horizonte Institucional.</t>
    </r>
    <r>
      <rPr>
        <sz val="10"/>
        <color rgb="FF000000"/>
        <rFont val="Arial"/>
        <family val="2"/>
      </rPr>
      <t xml:space="preserve"> 4.</t>
    </r>
    <r>
      <rPr>
        <b/>
        <sz val="10"/>
        <color rgb="FF000000"/>
        <rFont val="Arial"/>
        <family val="2"/>
      </rPr>
      <t xml:space="preserve"> </t>
    </r>
    <r>
      <rPr>
        <sz val="10"/>
        <color rgb="FF000000"/>
        <rFont val="Arial"/>
        <family val="2"/>
      </rPr>
      <t>Divulgación del horizonte institucional.</t>
    </r>
  </si>
  <si>
    <t>Cuñas radiales, Posters y Trivias</t>
  </si>
  <si>
    <r>
      <rPr>
        <b/>
        <sz val="10"/>
        <color rgb="FF000000"/>
        <rFont val="Arial"/>
        <family val="2"/>
      </rPr>
      <t xml:space="preserve">PEI. </t>
    </r>
    <r>
      <rPr>
        <sz val="10"/>
        <color rgb="FF000000"/>
        <rFont val="Arial"/>
        <family val="2"/>
      </rPr>
      <t>1. Definir el avance del PEI</t>
    </r>
  </si>
  <si>
    <t>1. Documentos maestro del PEI</t>
  </si>
  <si>
    <t>Socializar en el equipo de calidad el avance definitivo del documento maestro.</t>
  </si>
  <si>
    <t>X</t>
  </si>
  <si>
    <t>El equipo de calidad en el año 2020 realizó la actualización de la misión, visión y principios de orientación institucionales y se hizo la socializacion con algunos entes de la comunidad.</t>
  </si>
  <si>
    <r>
      <rPr>
        <b/>
        <sz val="10"/>
        <color rgb="FF000000"/>
        <rFont val="Arial"/>
        <family val="2"/>
      </rPr>
      <t xml:space="preserve">PEI. </t>
    </r>
    <r>
      <rPr>
        <sz val="10"/>
        <color rgb="FF000000"/>
        <rFont val="Arial"/>
        <family val="2"/>
      </rPr>
      <t>2. Evaluación y seguimiento</t>
    </r>
  </si>
  <si>
    <t>Crear formulario de google donde se haga la evaluación al proceso de promoción al horizonte institucional.</t>
  </si>
  <si>
    <r>
      <rPr>
        <b/>
        <sz val="10"/>
        <color rgb="FF000000"/>
        <rFont val="Arial"/>
        <family val="2"/>
      </rPr>
      <t xml:space="preserve">PEI. </t>
    </r>
    <r>
      <rPr>
        <sz val="10"/>
        <color rgb="FF000000"/>
        <rFont val="Arial"/>
        <family val="2"/>
      </rPr>
      <t>3. Aprobación del documento final del PEI</t>
    </r>
  </si>
  <si>
    <t>Enviar documento haciendo énfasis en los ajustes realizados.</t>
  </si>
  <si>
    <t>02. Metas institucionales</t>
  </si>
  <si>
    <t>1. Evaluar el cumplimiento de las metas institucionales y su relación con las necesidades institucionales (política de inclusión, de deserción, de cobertura, capacitación docente, entre otros)</t>
  </si>
  <si>
    <t xml:space="preserve">1. Durante el primer semestre de 2024 el 100% de las metas institucionales serán socializadas con los difererentes actores de la comunidad educativa.                                                                                      </t>
  </si>
  <si>
    <r>
      <rPr>
        <b/>
        <sz val="10"/>
        <color theme="1"/>
        <rFont val="Arial"/>
        <family val="2"/>
      </rPr>
      <t xml:space="preserve">Metas Institucionales. </t>
    </r>
    <r>
      <rPr>
        <sz val="10"/>
        <color theme="1"/>
        <rFont val="Arial"/>
        <family val="2"/>
      </rPr>
      <t>1. Elaborar recurso fisicos y digitales con las metas institucionales .</t>
    </r>
  </si>
  <si>
    <t xml:space="preserve">1. Porcentaje de miembros de la comunidad educativa que conozcan las metas institucionales                                       </t>
  </si>
  <si>
    <t>Reunión con rectoría</t>
  </si>
  <si>
    <t>Actualización de PEI. Los equipos colaborativos se han encargado de revisar el plan de mejoramiento institucional y las metas planteadas para el año en curso , realizando los ajustes necesarios.</t>
  </si>
  <si>
    <r>
      <rPr>
        <b/>
        <sz val="10"/>
        <color theme="1"/>
        <rFont val="Arial"/>
        <family val="2"/>
      </rPr>
      <t>Metas Institucionales.</t>
    </r>
    <r>
      <rPr>
        <sz val="10"/>
        <color theme="1"/>
        <rFont val="Arial"/>
        <family val="2"/>
      </rPr>
      <t xml:space="preserve"> 2. Difusión de recursos digitales por los diferentes canales de comunicación de la I.E</t>
    </r>
  </si>
  <si>
    <t>Piezas publicitarias</t>
  </si>
  <si>
    <t>Reprogramar meta para final 2do periodo</t>
  </si>
  <si>
    <r>
      <rPr>
        <b/>
        <sz val="10"/>
        <color theme="1"/>
        <rFont val="Arial"/>
        <family val="2"/>
      </rPr>
      <t>Metas Institucionales.</t>
    </r>
    <r>
      <rPr>
        <sz val="10"/>
        <color theme="1"/>
        <rFont val="Arial"/>
        <family val="2"/>
      </rPr>
      <t xml:space="preserve"> 3. Realizar jornadas de socializacion presenciales  de las metas institucionales con la comunidad educativa</t>
    </r>
  </si>
  <si>
    <t>Reuniones con padres y direcciones de grupo</t>
  </si>
  <si>
    <r>
      <rPr>
        <b/>
        <sz val="10"/>
        <color theme="1"/>
        <rFont val="Arial"/>
        <family val="2"/>
      </rPr>
      <t xml:space="preserve">Metas Institucionales. </t>
    </r>
    <r>
      <rPr>
        <sz val="10"/>
        <color theme="1"/>
        <rFont val="Arial"/>
        <family val="2"/>
      </rPr>
      <t>4. Identificar y ejecutar los ajustes necesarios.</t>
    </r>
  </si>
  <si>
    <t xml:space="preserve">2. Ajustes realizados a las metas institucionales </t>
  </si>
  <si>
    <t>Ajustes al POA</t>
  </si>
  <si>
    <r>
      <rPr>
        <b/>
        <sz val="10"/>
        <color theme="1"/>
        <rFont val="Arial"/>
        <family val="2"/>
      </rPr>
      <t xml:space="preserve">Rendición de Cuentas. </t>
    </r>
    <r>
      <rPr>
        <sz val="10"/>
        <color theme="1"/>
        <rFont val="Arial"/>
        <family val="2"/>
      </rPr>
      <t>Informe que evidencie el nivel de alcance de las metas institucionles por rectoría</t>
    </r>
  </si>
  <si>
    <t>1. Porcentaje de metas institucionales alcanzadas durante el año lectivo</t>
  </si>
  <si>
    <t>Redición de cuentas</t>
  </si>
  <si>
    <t>Boletín informativo; registro fotográfico.</t>
  </si>
  <si>
    <t>03. Conocimiento y apropiación del direccionamiento</t>
  </si>
  <si>
    <t>1. Evaluar periodicamente los niveles de conocimiento y apropiación del direccionamiento estratégico por parte de los miembros de la comunidad educativa.</t>
  </si>
  <si>
    <t>1. Al finalizar cada periodo académico se evaluará los niveles de conocimiento y apropiación del direccionamiento estratégico.</t>
  </si>
  <si>
    <r>
      <rPr>
        <b/>
        <sz val="10"/>
        <color theme="1"/>
        <rFont val="Arial"/>
        <family val="2"/>
      </rPr>
      <t>Direc. Estratétigo</t>
    </r>
    <r>
      <rPr>
        <sz val="10"/>
        <color theme="1"/>
        <rFont val="Arial"/>
        <family val="2"/>
      </rPr>
      <t xml:space="preserve"> - 1. Diseñar encuesta sobre el nivel de conocimiento y apropiación del direccionamiento estrategico</t>
    </r>
  </si>
  <si>
    <t xml:space="preserve">1. Porcentaje de miembros de la comunidad educativa que conozcan y compartan el plan de direccionamiento estrategico institucional </t>
  </si>
  <si>
    <t>Se da a conocer a docentes a través de medios institucionales. La Institución cuenta con diversos medios de comunicación que permite la divulgación de la información de los procesos desarrollados.</t>
  </si>
  <si>
    <r>
      <rPr>
        <b/>
        <sz val="10"/>
        <color theme="1"/>
        <rFont val="Arial"/>
        <family val="2"/>
      </rPr>
      <t>Direc. Estratétigo</t>
    </r>
    <r>
      <rPr>
        <sz val="10"/>
        <color theme="1"/>
        <rFont val="Arial"/>
        <family val="2"/>
      </rPr>
      <t xml:space="preserve"> - 2. Aplicación de encuesta en la semana # 10 de cada periodo académico.</t>
    </r>
  </si>
  <si>
    <t>Formulario de google</t>
  </si>
  <si>
    <t>Replantear  la meta a una sola encuesta para el año lectivo.</t>
  </si>
  <si>
    <r>
      <rPr>
        <b/>
        <sz val="10"/>
        <color theme="1"/>
        <rFont val="Arial"/>
        <family val="2"/>
      </rPr>
      <t>Direc. Estratétigo</t>
    </r>
    <r>
      <rPr>
        <sz val="10"/>
        <color theme="1"/>
        <rFont val="Arial"/>
        <family val="2"/>
      </rPr>
      <t xml:space="preserve"> - 3. Analisis de resultados de las encuestas, elaboración de informe y socialización a los miembros de la comunidad educativa</t>
    </r>
  </si>
  <si>
    <t>04. Política de inclusión de personas de diferentes grupos poblacionales o diversidad cultural</t>
  </si>
  <si>
    <t>1. Elaborar la Política Institucional sobre Inclusión, debidamente aprobada por los organos del gobierno escolar.</t>
  </si>
  <si>
    <t>1. Presentar 3 avances y versión final de Propuesta Institucional sobre Inclusión</t>
  </si>
  <si>
    <r>
      <rPr>
        <b/>
        <sz val="10"/>
        <color theme="1"/>
        <rFont val="Arial"/>
        <family val="2"/>
      </rPr>
      <t xml:space="preserve">Política Inst. de Inclusión. </t>
    </r>
    <r>
      <rPr>
        <sz val="10"/>
        <color theme="1"/>
        <rFont val="Arial"/>
        <family val="2"/>
      </rPr>
      <t>Diseñar propuesta de Política Institucional sobre Inclusión</t>
    </r>
  </si>
  <si>
    <t>Número de avances</t>
  </si>
  <si>
    <t>Reuniones docente API, coordinación académica y Equipo de Calidad</t>
  </si>
  <si>
    <t>Talento Humano;  Equipos Tecnológicos</t>
  </si>
  <si>
    <t>Equipo de Calidad - Docentes de Apoyo</t>
  </si>
  <si>
    <t>Las relaciones con el sector productivo son esporádicas, sujetas a la voluntad de las diferentes empresas.</t>
  </si>
  <si>
    <t>01 zz Direccionamiento estratégico y horizonte institucional</t>
  </si>
  <si>
    <t>TOTAL</t>
  </si>
  <si>
    <t>02 Gestión estratégica</t>
  </si>
  <si>
    <t>05. Liderazgo</t>
  </si>
  <si>
    <t xml:space="preserve">Al finalizar cada año lectivo evaluar la eficiencia y pertinencia de los criterios establecidos para el manejo y direccionamiento de la I.E </t>
  </si>
  <si>
    <t xml:space="preserve">Evaluar periodicamente la eficiencia y pertinencia de los criterios establecidos para el manejo y direccionamiento de la I.E </t>
  </si>
  <si>
    <t>Analisis y difusión de los resultados de la encuesta en los canales de comunicación institucionales</t>
  </si>
  <si>
    <t>Promedio de miembros de la comunidad educativa que consideran que existe un manejo eficiente y pertinente de la I.E</t>
  </si>
  <si>
    <t xml:space="preserve">Rectoría - Coord Académica - Coord Convivencia - </t>
  </si>
  <si>
    <t>Secundaria</t>
  </si>
  <si>
    <t>Definición de tareas de directivos, docentes, manual de convivencia, SIE, PEI. Se cuentan con los equipos colaborativos, encargados de velar por el desarrollo de los diferentes proyectos, metas y propósitos de la institución.</t>
  </si>
  <si>
    <t xml:space="preserve">06. Articulación de planes, proyectos y acciones </t>
  </si>
  <si>
    <t>1. Al finalizar cada actividad y proyecto se evaluará su articulación al plan estrategico institucional</t>
  </si>
  <si>
    <t>1. Evaluar periodicamente la articulación de las actividades y proyectos institucionales al plan estrategico institucional.</t>
  </si>
  <si>
    <r>
      <rPr>
        <b/>
        <sz val="10"/>
        <color theme="1"/>
        <rFont val="Arial"/>
        <family val="2"/>
      </rPr>
      <t>Proyectos Pedagógicos.</t>
    </r>
    <r>
      <rPr>
        <sz val="10"/>
        <color theme="1"/>
        <rFont val="Arial"/>
        <family val="2"/>
      </rPr>
      <t xml:space="preserve"> Revisión y avances de los proyectos pedagógicos institucionales</t>
    </r>
  </si>
  <si>
    <t xml:space="preserve">1. Número de actividades y proyectos institucionales que se articulan al plan estrategico institucional </t>
  </si>
  <si>
    <t>Proyectos institucionales. El trabajo a través de los equipos colaborativos permite realizar una evaluación constante de los avances en los diferentes procesos.</t>
  </si>
  <si>
    <t>07. Estrategia pedagógica</t>
  </si>
  <si>
    <t>1. Al finalizar el 2022 el 100% de los docentes apliquen estrategias pedagógicas acordes al Diseño Universal para el Aprendizaje (DUA) que sean coherentes con el modelo pedagógico (social cognitivo) y el PEI</t>
  </si>
  <si>
    <t>1. Evaluar periódicamente la aplicación articulada de la estrategia pedagógica, así como su coherencia con la misión, la visión y los principios institucionales.</t>
  </si>
  <si>
    <t>1. Número de los docentes que articulan las estrategia DUA al modelo social cognitivo y al PEI</t>
  </si>
  <si>
    <t>Reunión y preparación espacio de formación</t>
  </si>
  <si>
    <t>Equipo Pedagógico y Curricular</t>
  </si>
  <si>
    <t>Registro fotográfico, asistencia</t>
  </si>
  <si>
    <t xml:space="preserve">Se articulò la estrateia DUA al PEI. Pero para poder alcanzar la meta se requiere la formaciòn docente. Replantear el 100% de la meta </t>
  </si>
  <si>
    <t xml:space="preserve">2. Al finalizar el primer semestre de cada año lectivo se identificaran los ajustes necesarios a la estrategia pedagógica para articularse con la misión, visión y principios institucionales  </t>
  </si>
  <si>
    <r>
      <rPr>
        <b/>
        <sz val="10"/>
        <color theme="1"/>
        <rFont val="Arial"/>
        <family val="2"/>
      </rPr>
      <t xml:space="preserve">PEI - DUA. </t>
    </r>
    <r>
      <rPr>
        <sz val="10"/>
        <color theme="1"/>
        <rFont val="Arial"/>
        <family val="2"/>
      </rPr>
      <t>Incluir en las mallas curriculares y planes de estudio estrategias pedagógicas DUA</t>
    </r>
  </si>
  <si>
    <t>1. Ajustes realizados a  a la estrategia pedagógica para articularse con la misión, visión y principios institucionaleS</t>
  </si>
  <si>
    <t>Microcurrículo; PIAR</t>
  </si>
  <si>
    <t>Aun no tenemos la estrateia pedaoica en el doceumento maestro</t>
  </si>
  <si>
    <t xml:space="preserve">08. Uso de información (interna y externa) para la toma de decisiones </t>
  </si>
  <si>
    <t>Al finalizar el año 2021 se analizaran los resultados de la autoevaluaciones de la calidad, la inclusión, de las evaluaciones de desempeño de los docentes y personal administrativo, de las pruebas SABER y examen de Estado para elaborar metas y  planes de trabajo para el año 2022</t>
  </si>
  <si>
    <t>Emplear sistemáticamente toda la información interna y externa disponible para evaluar los resultados de los planes de trabajo, así como para tomar medidas oportunas y pertinentes para ajustar lo que no está funcionando bien.</t>
  </si>
  <si>
    <r>
      <rPr>
        <b/>
        <sz val="10"/>
        <color theme="1"/>
        <rFont val="Arial"/>
        <family val="2"/>
      </rPr>
      <t xml:space="preserve">Análisis Académico. </t>
    </r>
    <r>
      <rPr>
        <sz val="10"/>
        <color theme="1"/>
        <rFont val="Arial"/>
        <family val="2"/>
      </rPr>
      <t>Socializar los resultados obtenidos en las evaluaciones internas y externas de la institución.</t>
    </r>
  </si>
  <si>
    <t>Número de metas institucionales del año 2022 que se articulan con la información obtenida apartir de las evaluaciones internas y externas obtenidas en el año 2021</t>
  </si>
  <si>
    <t>La institución realiza la evaluación de desempeño anual requerida planteando un plan de mejoramiento continuo buscando la cualificación de los procesos pedagógicos, además motiva, prepara y participa en la aplicación de las pruebas externas.</t>
  </si>
  <si>
    <t xml:space="preserve">09. Seguimiento y autoevaluación </t>
  </si>
  <si>
    <t xml:space="preserve">1. En septiembre de cada año lectivo revisar y ajustar los procedimientos e instrumentos establecidos para realizar la autoevaluación institucional </t>
  </si>
  <si>
    <t xml:space="preserve">1. Revisar periódicamente los procedimientos e instrumentos establecidos para realizar la autoevaluación institucional de manera integral. </t>
  </si>
  <si>
    <r>
      <rPr>
        <b/>
        <sz val="10"/>
        <color theme="1"/>
        <rFont val="Arial"/>
        <family val="2"/>
      </rPr>
      <t xml:space="preserve">Autoevaluación Inst. </t>
    </r>
    <r>
      <rPr>
        <sz val="10"/>
        <color theme="1"/>
        <rFont val="Arial"/>
        <family val="2"/>
      </rPr>
      <t>1. Presentar resultados de autoevaluación año 2023</t>
    </r>
  </si>
  <si>
    <t xml:space="preserve">1. Ajustes realizados a los procedimientos e instrumentos establecidos para realizar la autoevaluación institucional </t>
  </si>
  <si>
    <t>Socializar con la comunidad en general los resultados obtenidos de la autoevaluación institucional del año 2023.</t>
  </si>
  <si>
    <r>
      <rPr>
        <b/>
        <sz val="10"/>
        <color theme="1"/>
        <rFont val="Arial"/>
        <family val="2"/>
      </rPr>
      <t xml:space="preserve">Autoevaluación Inst. </t>
    </r>
    <r>
      <rPr>
        <sz val="10"/>
        <color theme="1"/>
        <rFont val="Arial"/>
        <family val="2"/>
      </rPr>
      <t>1. Presentar resultados de autoevaluación año 2023 al cuerpo docente y representantes de grupo.</t>
    </r>
  </si>
  <si>
    <t>Socializar con la comunidad en general los resultados obtenidos de la autoevaluación institucional del año 2022.</t>
  </si>
  <si>
    <r>
      <rPr>
        <b/>
        <sz val="10"/>
        <color theme="1"/>
        <rFont val="Arial"/>
        <family val="2"/>
      </rPr>
      <t>Autoevaluación Inst.</t>
    </r>
    <r>
      <rPr>
        <sz val="10"/>
        <color theme="1"/>
        <rFont val="Arial"/>
        <family val="2"/>
      </rPr>
      <t xml:space="preserve"> 2. Hacer ajustes de estrategias de autoevaluación para año 2024</t>
    </r>
  </si>
  <si>
    <t>Tomar sugerencias del cuerpo docente a la estrategia utilizada para la autoevaluación (formato, fechas, forma de presentarla etc)</t>
  </si>
  <si>
    <r>
      <rPr>
        <b/>
        <sz val="10"/>
        <color theme="1"/>
        <rFont val="Arial"/>
        <family val="2"/>
      </rPr>
      <t>Autoevaluación Inst.</t>
    </r>
    <r>
      <rPr>
        <sz val="10"/>
        <color theme="1"/>
        <rFont val="Arial"/>
        <family val="2"/>
      </rPr>
      <t xml:space="preserve"> 2. Revisar herramientas de autoevaluación para año 2024</t>
    </r>
  </si>
  <si>
    <t>Definir la herramienta después de las sugerencias hechas por docentes y estudiantes.</t>
  </si>
  <si>
    <r>
      <rPr>
        <b/>
        <sz val="10"/>
        <color theme="1"/>
        <rFont val="Arial"/>
        <family val="2"/>
      </rPr>
      <t xml:space="preserve">Autoevaluación Inst. </t>
    </r>
    <r>
      <rPr>
        <sz val="10"/>
        <color theme="1"/>
        <rFont val="Arial"/>
        <family val="2"/>
      </rPr>
      <t>3. Aplicación de autoevaluación año 2024</t>
    </r>
  </si>
  <si>
    <t>Media jornada para la aplicación de la autoevaluación institucional</t>
  </si>
  <si>
    <r>
      <rPr>
        <b/>
        <sz val="10"/>
        <color theme="1"/>
        <rFont val="Arial"/>
        <family val="2"/>
      </rPr>
      <t>Autoevaluación Inst.</t>
    </r>
    <r>
      <rPr>
        <sz val="10"/>
        <color theme="1"/>
        <rFont val="Arial"/>
        <family val="2"/>
      </rPr>
      <t xml:space="preserve"> 4. Revisar resultados de autoevaluación año 2024</t>
    </r>
  </si>
  <si>
    <t>Compartir con el rector los resultados obtenidos de la autoevaluación del año 2022</t>
  </si>
  <si>
    <t>PMI, autoevaluación institucional y evaluación docente.</t>
  </si>
  <si>
    <t>Compartir con el rector los resultados obtenidos de la autoevaluación del año 2023</t>
  </si>
  <si>
    <t>02 zz Gestión estratégica</t>
  </si>
  <si>
    <t>03 Gobierno escolar</t>
  </si>
  <si>
    <t>10. Consejo Directivo</t>
  </si>
  <si>
    <t>1. Liderar la conformación y funcionamiento del Consejo Directivo de manera participativa y democrática para el fortalecimiento de la gestión escolar.</t>
  </si>
  <si>
    <t>Instalar Consejo Directivo y realizar reuniones periódicas.</t>
  </si>
  <si>
    <t xml:space="preserve">Número de actividades desarrolladas en cada semestre academico </t>
  </si>
  <si>
    <t>Reuniones informativas, deliberatorias y decisorías.</t>
  </si>
  <si>
    <t>Humanos.Redes sociales. Equipos técnológicos.</t>
  </si>
  <si>
    <t>Equipo de paz y convivencia</t>
  </si>
  <si>
    <t>Acta de reunión</t>
  </si>
  <si>
    <t>Actas consejo directivo. Se cuenta con un equipo que participa activamente en la toma de decisiones y realiza la retroalimentación necesaria de los planes de trabajo.</t>
  </si>
  <si>
    <t>11. Consejo Académico</t>
  </si>
  <si>
    <t>1. Tomar decisiones sobre los procesos pedagógicos que guarden coherencia con las necesidades educativas y hacer seguimiento sistemático al plan de trabajo para asegurar su cumplimiento.</t>
  </si>
  <si>
    <t>1. Realizar la asamblea general de docentes para la elección de respresentantes de área.</t>
  </si>
  <si>
    <t>Asamblea realizada y registrada en el acta del Equipo de Paz y Convivencia y el libro de actas de reuniones generales de docentes.</t>
  </si>
  <si>
    <t>Asamblea general de docentes</t>
  </si>
  <si>
    <t>Humanos; Equipos Tecnológicos</t>
  </si>
  <si>
    <t>Actas consejo académico. El Consejo Académico es un ente activo dentro de la IEE que propende por el mejoramiento de los procesos institucionales a su cargo. El Consejo Académico es un ente activo dentro de la IEE que propende por el mejoramiento de los procesos institucionales a su cargo.</t>
  </si>
  <si>
    <t>2. Instalar Consejo Académico y realizar reuniones periódicas.</t>
  </si>
  <si>
    <t>Libro de actas y acuerdos. Asistencia. Registro fotográfico</t>
  </si>
  <si>
    <t>12. Comisión de Evaluación y Promoción</t>
  </si>
  <si>
    <t>1. Evaluar la pertinencia de las decisiones y acciones tomadas por las comisiones de evaluación y promoción tendientes a la definición de políticas institucionales de evaluación que favorece a la comunidad educativa</t>
  </si>
  <si>
    <t>1. Conformar las CEP en el mes de febrero de la anualidad.</t>
  </si>
  <si>
    <t>1. Realizar la asamblea general de familias para la elección de respresentantes a las CEP.</t>
  </si>
  <si>
    <t>Asamblea realizada y registrada en el acta del Equipo de Paz y Convivencia y el libro de actas de Asambleas de Familias.</t>
  </si>
  <si>
    <t>Publicar convocatoria a las familias para la elección de sus representates a la CEP de cada grado.</t>
  </si>
  <si>
    <t>Actas de reunión; registro fotográfico</t>
  </si>
  <si>
    <t>Actas comisiones de evaluación y promoción.Las comisiones se reúnen en los tiempos requeridos y realizan el análisis pertinente de los resultados académicos.</t>
  </si>
  <si>
    <t>2. Realizar CEP al finalizar cada período.</t>
  </si>
  <si>
    <t>13. Comité Escolar de Convivencia</t>
  </si>
  <si>
    <t>1. Liderar la conformación y funcionamiento del CEC de manera participativa y democrática para el fortalecimiento de la gestión escolar.</t>
  </si>
  <si>
    <t>1. Realizar cinco (5) reuniones ordinarias del CEC. Una cada dos meses.</t>
  </si>
  <si>
    <t>1. Realizar convocatoria a reunión de los diferentes organos de representación para la elección de los representantes.</t>
  </si>
  <si>
    <t>Reuniones realizadas y registradas en las actas de cada organo de representación.</t>
  </si>
  <si>
    <t>Publicar convocatoria a docentes y familias para la elección de sus representates a la CEC.</t>
  </si>
  <si>
    <t>Mensajes en Wpp</t>
  </si>
  <si>
    <t>El comité de convivencia se reúne periódicamente y analiza las situaciones comportamentales, realizando las orientaciones necesarias para el mejoramiento del ambiente institucional.</t>
  </si>
  <si>
    <t>2. Realizar instalación del nuevo Comité Escolar de Convivencia.</t>
  </si>
  <si>
    <t>3. Reuniones bimestrales periódicas para la atención, prevención, promoción y seguimiento a las situaciones que afectan la convivencia escolar, dejando un registro en acta de cada reunión.</t>
  </si>
  <si>
    <t>Humanos.Redes sociales. Equipos técnológicos. Asesores; profesionales en salud</t>
  </si>
  <si>
    <t>14. Consejo estudiantil</t>
  </si>
  <si>
    <t>1. Conformar el Consejo Estudiantil en el mes de febrero de la anualidad.</t>
  </si>
  <si>
    <t>1. Evaluar la pertinencia de las decisiones y acciones tomadas por el consejo estudiantil tendientes a la  representación de los intereses de todos y todas los estudiantes de la institución.</t>
  </si>
  <si>
    <t>1. Orientación de grupo, sensibilización sobre funciones del representante de grupo y gestor de paz.</t>
  </si>
  <si>
    <t>Charlas realizadas</t>
  </si>
  <si>
    <t>Charlas motivacionales por parte de los directores de grupo.</t>
  </si>
  <si>
    <t>Cada representante de grupo informa las decisiones del concejo estudiantil a sus respectivos grupos.</t>
  </si>
  <si>
    <t>2. Realiza elección de representantes y gestores de paz</t>
  </si>
  <si>
    <t>Jornada realizada y registrada en el acta del Equipo de Paz y Convivencia</t>
  </si>
  <si>
    <t>Dirección de Grupo.</t>
  </si>
  <si>
    <t>2. Realizar nueve (9) reuniones ordinarias del Consejo Estudiantil</t>
  </si>
  <si>
    <t>3. Realizar reuniones del consejo estudiantil para la toma de decisiones y promover acciones para la representación de los intereses de los estudiantes de la institución</t>
  </si>
  <si>
    <t>Número de reuniones realizadas en el año.</t>
  </si>
  <si>
    <t>15. Personero estudiantil</t>
  </si>
  <si>
    <t>1. Evaluar el impacto de la labor del personero y generar acciones de mejoras en los procesos de elección y participación del estudiantado</t>
  </si>
  <si>
    <t>1. En el mes de marzo se habrá realizado la  Posesión del personero estudiantil</t>
  </si>
  <si>
    <t>1. Motivar a los estudiantes para que se candidaticen a la personería estudiantil.</t>
  </si>
  <si>
    <t>Realización de dirección de grupo</t>
  </si>
  <si>
    <t>Dirección de grupo</t>
  </si>
  <si>
    <t>Se realiza la evaluación anual de la labor realizada por el personero escolar, a través de una rendición de cuentas que permite observar los avances de los proyectos formulados.</t>
  </si>
  <si>
    <t>2. Realizar las campañas de los candidatos a la personería estudiantil.</t>
  </si>
  <si>
    <t>Campañas realizadas</t>
  </si>
  <si>
    <t>Campañas publicitarias; carteleras; panfletos; videos</t>
  </si>
  <si>
    <t>Fotos</t>
  </si>
  <si>
    <t>3. Debate de candidatos a Personería Estudiantil.</t>
  </si>
  <si>
    <t>Debate</t>
  </si>
  <si>
    <t>4. Dia de la Democracia Escolar. Elección del Personero Estudiantil.</t>
  </si>
  <si>
    <t>Jornada Electoral</t>
  </si>
  <si>
    <t>Registros virtuales y físicos de votates</t>
  </si>
  <si>
    <t>2. Al finalizar cada año lectivo el gobierno escolar se reunirán para evaluar el impacto de la labor del personero y establecer acciones de mejora  en los procesos de elección y participación del estudiantado</t>
  </si>
  <si>
    <t>5. Elaborar el cronograma y plan de trabajo.</t>
  </si>
  <si>
    <t>Actividades del programa de personería cumplidas en su totalidad.</t>
  </si>
  <si>
    <t>Reuniones con organos de participación, docentes y directivas.</t>
  </si>
  <si>
    <t xml:space="preserve">Se realizara en la rendicion de cuentas al finalizar el año. </t>
  </si>
  <si>
    <t>6. Hacer seguimiento al plan de trabajo del personero estudiantil.</t>
  </si>
  <si>
    <t>Uso de Formularios Google.</t>
  </si>
  <si>
    <t>Se realizan el ultimo martes de cada mes</t>
  </si>
  <si>
    <t>7. Establecer el porcentaje de actividades desarrolladas por el personero con respecto al total de actividades propuestas.</t>
  </si>
  <si>
    <t>25 de enero</t>
  </si>
  <si>
    <t>16. Asamblea de padres de familia</t>
  </si>
  <si>
    <t>1. Evaluar la pertinencia de las decisiones y acciones tomadas por la asamblea de padres de familia tendientes a la representación de los intereses estos miembros de la comunidad educativa</t>
  </si>
  <si>
    <t>1. Al finalizar cada año lectivo la Asamblea General de Familias se habrá reunido cuatro (4) veces para recibir información y participar de la toma de decisiones para el mejoramiento del proceso educativo.</t>
  </si>
  <si>
    <t>Realizar dos (2) Asambleas Generales de Familias para la toma de decisiones y promover acciones para la representación de los intereses de los padres de familia.</t>
  </si>
  <si>
    <t>Equipo de paz y convivencia - Docentes Apoyo - API</t>
  </si>
  <si>
    <t>Registro fotográfico</t>
  </si>
  <si>
    <t>.</t>
  </si>
  <si>
    <t>17. Consejo de Familias</t>
  </si>
  <si>
    <t xml:space="preserve">1. Evaluar la pertinencia de las decisiones y acciones tomadas por el consejo de padres de familia tendientes al logro del plan de mejoramiento institucional  </t>
  </si>
  <si>
    <t>1. Al finalizar  el año lectivo el consejo de padres de familia se habrá reunido nueve (9) veces reunirán para tomar decisiones y presentar sugerencias y  solicitud al Consejo Directivo para el mejoramiento institucional.</t>
  </si>
  <si>
    <t>1. Convocar la Asamblea General de Familias para la elección de sus representantes de cada grupo, (Elección de representantes a comisión de promoción y evaluación, consejo de padres).</t>
  </si>
  <si>
    <t>Publicar convocatoria a las familias para la elección de sus representates de cada grupo.</t>
  </si>
  <si>
    <t>Posters en Wpp de convocatorias</t>
  </si>
  <si>
    <t>Actas consejo de padres. La institución cuenta con un consejo de padres establecido, de reúnen periódicamente y apoyan los procesos educativos.</t>
  </si>
  <si>
    <t xml:space="preserve">2. Realizar reuniones del Consejo de Familias para la toma de decisiones y promover acciones para el seguimiento del plan de mejoramiento institucional </t>
  </si>
  <si>
    <t>Democracia Escolar</t>
  </si>
  <si>
    <t>1. Liderar la conformación y funcionamiento del Gobierno Escolar de manera participativa y democrática para el fortalecimiento de la gestión escolar.</t>
  </si>
  <si>
    <t>1. Conformar el Gobierno Escolar institucional en el mes de febrero de la anualidad</t>
  </si>
  <si>
    <t>1. Elección de integrantes de docentes, Consejo Académico JUME, representante a consejo directivo y comité de convivencia.</t>
  </si>
  <si>
    <t>Publicación de los requisitos y condiciones para integración del consejo directivo.</t>
  </si>
  <si>
    <t>2. Elección del contralor estudiantil.</t>
  </si>
  <si>
    <t>3. Posesión del Gobierno Escolar.</t>
  </si>
  <si>
    <t>Gestores de paz</t>
  </si>
  <si>
    <t>1. Lograr que los estudiantes se apropien de la convivencia de la Institución a través del desarrollo de habilidades que los lleven a mediar y solucionar los conflictos que se presentan.</t>
  </si>
  <si>
    <t>3. Para finales del 2022, se tendrá conformado un grupo de estudiantes competentes para mediar y solucionar algunos de los conflictos más comunes.en nuestra Institución.</t>
  </si>
  <si>
    <t>1. Elección de gestores de paz</t>
  </si>
  <si>
    <t>Porcentaje de cumplimiento de actividades programadas para gestores de paz</t>
  </si>
  <si>
    <t>2. Capacitación para el apoyo con planillas de asistencia</t>
  </si>
  <si>
    <t>Asistencia</t>
  </si>
  <si>
    <t>3. Formación en funciones de los gestores</t>
  </si>
  <si>
    <t>4. Capacitación salud para el alma, habilidades para la vida</t>
  </si>
  <si>
    <t>5. Certificación para gestores de paz</t>
  </si>
  <si>
    <t>6. Dia de la convivencia con gestores de paz</t>
  </si>
  <si>
    <t>Capacitación a gestores de la sede primaria</t>
  </si>
  <si>
    <t xml:space="preserve">Seguimiento a los gestores de paz: actividad de cierre y balance. </t>
  </si>
  <si>
    <t>Socialización de gestores en sus grupos</t>
  </si>
  <si>
    <t>03 zz Gobierno escolar</t>
  </si>
  <si>
    <t>04 Cultura institucional</t>
  </si>
  <si>
    <t xml:space="preserve">18. Mecanismos de comunicación </t>
  </si>
  <si>
    <t>Evaluar y mejorar el uso de los diferentes medios de comunicación empleados, en función del reconocimiento y la aceptación de los diferentes estamentos de la comunidad educativa para el mejoramiento de los procesos institucionales</t>
  </si>
  <si>
    <t>Al finalizar el 2022 el 80% de los miembros de la comunidad educativa  deben estar informados de todos los procesos que se desarrollen al usar de manera efectiva los mecanismos de comunicación.</t>
  </si>
  <si>
    <t>Porcentaje de los diferentes miembros de la comunidad educativa que usan adecuadamente los medios de comunicación existentes en la institución.</t>
  </si>
  <si>
    <t>Equipo Comuniquémonos</t>
  </si>
  <si>
    <t>Canales institucionales, página Facebook, página web, emisora institucional. Se cuenta con diversos recursos que permiten la comunicación con la comunidad educativa.</t>
  </si>
  <si>
    <t>Difundir a los miembros de la comunidad educativa los medios de comunicación con que cuenta la institución</t>
  </si>
  <si>
    <t xml:space="preserve">Diseñar encuesta para evaluar la articulación entre el uso de los medios de comunicación institucional y el alcance de los proceso institucionales </t>
  </si>
  <si>
    <t>19. Trabajo en equipo</t>
  </si>
  <si>
    <t>1. Al finalizar cada periodo académico lo equipos de trabajo (comunidades academicas, equipos de trabajo institucional) alcanzaran un 33.3% de ejecución de sus actividades trazadas en el plan de acción.</t>
  </si>
  <si>
    <t>1. Evaluar periodicamente y sistemáticamente la contribución de los diferentes equipos en relación con el logro de los objetivos institucionales y con el fortalecimiento de un buen clima institucional</t>
  </si>
  <si>
    <r>
      <rPr>
        <b/>
        <sz val="10"/>
        <color theme="1"/>
        <rFont val="Arial"/>
        <family val="2"/>
      </rPr>
      <t>Equipos Colaborativos.</t>
    </r>
    <r>
      <rPr>
        <sz val="10"/>
        <color theme="1"/>
        <rFont val="Arial"/>
        <family val="2"/>
      </rPr>
      <t xml:space="preserve"> 1. Revisar  el avance del plan de acción de cada equipo de trabajo institucional y comunidades educativas.</t>
    </r>
  </si>
  <si>
    <t>1. Porcentaje de alcance de las actividades del plan de acción de cada equipo de trabajo (comunidades academicas, equipos de trabajo institucional)</t>
  </si>
  <si>
    <t>Seguimiento a proyectos institucionales y acta de reunión con sus coordinadores. Se cuenta con equipos de trabajo establecidos, los cuales tienen sus obligaciones establecidas desde los diferentes proyectos asignados.</t>
  </si>
  <si>
    <t>20. Reconocimiento de logros</t>
  </si>
  <si>
    <t xml:space="preserve">1. Crear un sistema de estímulos y reconocimientos a los logros donde se incluyan a todos los docentes y estudiantes </t>
  </si>
  <si>
    <t xml:space="preserve">2. Al finalizar el primer semestre académico se identificaran los ajustes necesarios al sistema de estimulos y reconocimientos institucionales </t>
  </si>
  <si>
    <t>1. Seleccionar los estudiates y docentes merecedores de los reconocimientos y estimulos (excelencia institucional)</t>
  </si>
  <si>
    <t xml:space="preserve">2. Ajustes realizados  al al sistema de estimulos y reconocimientos institucionales </t>
  </si>
  <si>
    <t>Equipo Bienestar - Docentes Apoyo - API</t>
  </si>
  <si>
    <t xml:space="preserve">Actas de Coisión y cartel Excelencia académic </t>
  </si>
  <si>
    <t>Urgente</t>
  </si>
  <si>
    <t xml:space="preserve">2. Reconocimiento público a estudiantes y docentes </t>
  </si>
  <si>
    <t>Equipo Bienestar</t>
  </si>
  <si>
    <t>3. Difusión por los diferentes canales de comunicación de los estudiantes y docentes que reciben reconocimientos y estimulos</t>
  </si>
  <si>
    <t xml:space="preserve">Equipo Bienestar </t>
  </si>
  <si>
    <t>21. Identificación y divulgación de buenas prácticas</t>
  </si>
  <si>
    <t>Evaluar periodicamente y sistemáticamente el impacto que tienen la socialización, la documentación y la apropiación de buenas prácticas.</t>
  </si>
  <si>
    <t>2. Al finalizar el primer semestre académico se identificaran los ajustes necesarios a las buenas prácticas pedagogicas, administrativas y culturales</t>
  </si>
  <si>
    <t>Identificar y aplicar los ajustes necesarios a las buenas prácticas pedagogicas, administrativas y culturales</t>
  </si>
  <si>
    <t>Ajustes realizados a las buenas prácticas pedagogicas, administrativas y culturales</t>
  </si>
  <si>
    <t>Equipo Directivo</t>
  </si>
  <si>
    <t xml:space="preserve">Temas: Manual de convivencia, pertenencia institucional, comportamiento en actos cívicos, cuidado de los enseres, relaciones interpersonles. Se realizará en las direcciones de grupo, al inicio del año, y una por periodo. </t>
  </si>
  <si>
    <t>04 zz Cultura institucional</t>
  </si>
  <si>
    <t>05 Clima escolar</t>
  </si>
  <si>
    <t>22. Pertenencia y participación</t>
  </si>
  <si>
    <t>2. Al finalizar cada año lectivo se describiran la cantidad de estudiantes que participan activamente en actividades internas y externas de la institución y en su representación.</t>
  </si>
  <si>
    <t>1. Evaluar periodicamente los aspectos relativos a la identificación de los estudiantes con la institución y al fortalecimiento de su sentimiento de pertenencia</t>
  </si>
  <si>
    <t>1. Convocar a los estudiantes para participar de las actividades y eventos internos y externos en representación de la institución</t>
  </si>
  <si>
    <t>1. Número de estudiantes que participan en actividades internas y externas en representación de la institución.</t>
  </si>
  <si>
    <t xml:space="preserve">al inicio y fin del año, y una por periodo, distribuida por grados. N1 6° y 7°, N2 8° y 9°, N3 10°, N4 11°. </t>
  </si>
  <si>
    <t>23. Ambiente fisico</t>
  </si>
  <si>
    <t xml:space="preserve">1. Al finalizar el año 2021, el 100% de los espacios y dotaciones institucionales seran evaluados para determinar si son proicios para el aprendizaje y la convivencia </t>
  </si>
  <si>
    <t>1. Determinar y evaluar si los espacios y dotaciones de la institución son suficientes y propician un buen ambiente para el aprendizaje y la convivencia, sin que se constituyan en barreras para la participación de la comunidad educativa, así como para el desarrollo de actividades fuera de la jornada escolar.</t>
  </si>
  <si>
    <r>
      <rPr>
        <b/>
        <sz val="10"/>
        <color theme="1"/>
        <rFont val="Arial"/>
        <family val="2"/>
      </rPr>
      <t>Decoración</t>
    </r>
    <r>
      <rPr>
        <sz val="10"/>
        <color theme="1"/>
        <rFont val="Arial"/>
        <family val="2"/>
      </rPr>
      <t xml:space="preserve"> y señalización de los espacios institucionales</t>
    </r>
  </si>
  <si>
    <t>1. Porcentaje de espacios y dotaciones que son funcionales para el aprendizaje y la convivencia escolar</t>
  </si>
  <si>
    <t>Equipo Ambiental</t>
  </si>
  <si>
    <t>Al finalizar el año, el proyecto PRAE se habrá ejecutado en más del 90%</t>
  </si>
  <si>
    <t>Inculcar en los estudiantes el cuidado del medio ambiente y la explotación responsable de los recursos naturales.</t>
  </si>
  <si>
    <r>
      <rPr>
        <b/>
        <sz val="10"/>
        <color theme="1"/>
        <rFont val="Arial"/>
        <family val="2"/>
      </rPr>
      <t>Jornadas de Embellecimiento,</t>
    </r>
    <r>
      <rPr>
        <sz val="10"/>
        <color theme="1"/>
        <rFont val="Arial"/>
        <family val="2"/>
      </rPr>
      <t xml:space="preserve"> mantenimiento y adecuación de zonas verdes.</t>
    </r>
  </si>
  <si>
    <t>Porcentaje de ejecución del proyecto PRAE.</t>
  </si>
  <si>
    <t>Se cuenta con espacios amplios y zonas adecuadas para el aprendizaje.</t>
  </si>
  <si>
    <r>
      <rPr>
        <b/>
        <sz val="10"/>
        <color theme="1"/>
        <rFont val="Arial"/>
        <family val="2"/>
      </rPr>
      <t>Jornadas de lavatón</t>
    </r>
    <r>
      <rPr>
        <sz val="10"/>
        <color theme="1"/>
        <rFont val="Arial"/>
        <family val="2"/>
      </rPr>
      <t xml:space="preserve">  </t>
    </r>
  </si>
  <si>
    <t>24. Inducción a los nuevos miembros de la institución</t>
  </si>
  <si>
    <t>1. Evaluar sistemáticamente la efectividad del  programa de inducción y de acogida a estudiantes nuevos, a sus familias y otros miembros de la comunidad educativa</t>
  </si>
  <si>
    <t>1. Al finalizar cada año lectivo, el 100% de las personas nuevas que se vinculen con algun estamento de la institución se les realizará un proceso de inducción de las diferentes dependecncias, espacios y personal de apoyo</t>
  </si>
  <si>
    <r>
      <rPr>
        <b/>
        <sz val="10"/>
        <color theme="1"/>
        <rFont val="Arial"/>
        <family val="2"/>
      </rPr>
      <t>Inducción.</t>
    </r>
    <r>
      <rPr>
        <sz val="10"/>
        <color theme="1"/>
        <rFont val="Arial"/>
        <family val="2"/>
      </rPr>
      <t xml:space="preserve"> Realizar procesos de inducción y reinducción a todos los miembros de la comunidad educativa.</t>
    </r>
  </si>
  <si>
    <t>Porcentaje de personas participantes del programa de inducción institucional</t>
  </si>
  <si>
    <t>1. Generar espacios de integración y pasantía con los estudiantes nuevos.</t>
  </si>
  <si>
    <r>
      <rPr>
        <b/>
        <sz val="10"/>
        <color theme="1"/>
        <rFont val="Arial"/>
        <family val="2"/>
      </rPr>
      <t>Pasantías.</t>
    </r>
    <r>
      <rPr>
        <sz val="10"/>
        <color theme="1"/>
        <rFont val="Arial"/>
        <family val="2"/>
      </rPr>
      <t xml:space="preserve"> Niños del CDI</t>
    </r>
  </si>
  <si>
    <t>El proceso de inducción se realiza de manera activa por parte de la Orientadora Escolar.</t>
  </si>
  <si>
    <r>
      <rPr>
        <b/>
        <sz val="10"/>
        <color theme="1"/>
        <rFont val="Arial"/>
        <family val="2"/>
      </rPr>
      <t>Pasantías</t>
    </r>
    <r>
      <rPr>
        <sz val="10"/>
        <color theme="1"/>
        <rFont val="Arial"/>
        <family val="2"/>
      </rPr>
      <t>. Niños del grado 5° y CERY</t>
    </r>
  </si>
  <si>
    <t xml:space="preserve">2. Al finalizar año lectivo se identificaran los ajustes necesarios al programa de inducción a los nuevos miembros de la comunidad educativa </t>
  </si>
  <si>
    <r>
      <rPr>
        <b/>
        <sz val="10"/>
        <color theme="1"/>
        <rFont val="Arial"/>
        <family val="2"/>
      </rPr>
      <t>Inducción.</t>
    </r>
    <r>
      <rPr>
        <sz val="10"/>
        <color theme="1"/>
        <rFont val="Arial"/>
        <family val="2"/>
      </rPr>
      <t xml:space="preserve"> Identificar y aplicar los ajustes necesarios al programa de inducción a los nuevos miembros de la comunidad educativa</t>
    </r>
  </si>
  <si>
    <t>Ajustes necesarios al programa de inducción para los diferentes miembros de la comunidad educativa</t>
  </si>
  <si>
    <t>25. Motivación hacia el aprendizaje</t>
  </si>
  <si>
    <t xml:space="preserve">Al finalizar el año 2022, el 80% de los estudiantes de ambas sedes manifiestan una elevevada motivación hacia el aprendizaje  </t>
  </si>
  <si>
    <t>Evaluar periodicamente las actitudes de los estudiantes hacia el aprendizaje y realizar acciones para favorecerlas.</t>
  </si>
  <si>
    <t>Porcentaje de los estudiantes que expresan su motivación hacia el aprendizaje</t>
  </si>
  <si>
    <t>Coord Académica - Docentes de Apoyo</t>
  </si>
  <si>
    <t>En algunos estudiantes se evidencia motivación hacia el aprendizaje. Actas de evaluación y promoción.</t>
  </si>
  <si>
    <t>26. Manual de convivencia</t>
  </si>
  <si>
    <t xml:space="preserve">1. Al finalizar el año 2021, el 80% de los miembros de la comunidad educativa se apropiaran de la aplicación del manual de convicencia como un vehiculo para favorecer el clima organizacional entre los diferentes integrantes de la comunidad educativa.                                                                                                                                                                   </t>
  </si>
  <si>
    <t>Revisar periódicamente el manual de convivencia en relación con su papel en la gestión del clima institucional y orientar los ajustes y mejoramientos al mismo.</t>
  </si>
  <si>
    <t xml:space="preserve">1. Diseñar y difundir pildoras educativas para reforzar aspectos fundamentales del manual de convivencia </t>
  </si>
  <si>
    <t xml:space="preserve">Porcentaje de miembros de la comunidad académica que conocen y aplican el manual de convivencia institucional.                </t>
  </si>
  <si>
    <t>EL Manual de Convivencia fue modificado para atender las necesidades de la comunidad educativa en atención a los procesos disciplinarios.</t>
  </si>
  <si>
    <t>2. Al mes de junio de cada año lectivo identificar y aplicar los ajuses al manual de convicencia</t>
  </si>
  <si>
    <t>2. Recolección de propuestas de ajustes y complementos al MEC desde la comunidad educativa.</t>
  </si>
  <si>
    <t>Ajustes realizados para el mejoramiento del manual de convivencia</t>
  </si>
  <si>
    <t>2-31</t>
  </si>
  <si>
    <t>1-30</t>
  </si>
  <si>
    <t>15 de junio, socializacion de ajustes al manual de convivencia a los docentes. 7 Julio socializacion de los ajustes al manual de convivencia . (Direccion nde Grupo) medios radiales</t>
  </si>
  <si>
    <t>3. Construcción de la propuesta y ajuste del documento del MEC.</t>
  </si>
  <si>
    <t>2-13</t>
  </si>
  <si>
    <t>4. Socialización de la propuesta con la comunidad educativa.</t>
  </si>
  <si>
    <t>16-30</t>
  </si>
  <si>
    <t>5. Ajustes definitivos a la propuesta y ajuste final del documento del MEC.</t>
  </si>
  <si>
    <t>6. Aprobación por parte del Consejo Directivo</t>
  </si>
  <si>
    <t>27. Actividades extracurriculares</t>
  </si>
  <si>
    <t xml:space="preserve">1. Al finalizar el año 2022, la institución contara con una politica de las actividades extracurriculares completo y ajustado a las necesidades de los estudiantes                                                                                                                                                                 </t>
  </si>
  <si>
    <t>Revisar y evaluar periódicamente la efectividad de la política de las actividades extracurriculares y realizar los ajustes pertinentes a la misma para garantizar la participación de todos.</t>
  </si>
  <si>
    <r>
      <rPr>
        <b/>
        <sz val="10"/>
        <color theme="1"/>
        <rFont val="Arial"/>
        <family val="2"/>
      </rPr>
      <t>Banda IEE.</t>
    </r>
    <r>
      <rPr>
        <sz val="10"/>
        <color theme="1"/>
        <rFont val="Arial"/>
        <family val="2"/>
      </rPr>
      <t xml:space="preserve"> Realizar una reunión mensual de seguimiento y evaluación de los procesos</t>
    </r>
  </si>
  <si>
    <t xml:space="preserve">Documento maestro de la politica de actividades extracurriculares.                                                                                                            </t>
  </si>
  <si>
    <t>Los estudiantes participan en actividades extracurriculares propuestas desde el municipio.</t>
  </si>
  <si>
    <t>Elaborar el documento maestro de la politica de actividades extracurriculares.</t>
  </si>
  <si>
    <t>29. Manejo de conflictos</t>
  </si>
  <si>
    <t>1. Al finalizar cada año lectivo, el 80% de las actividades programadas para fortalecer la convivencia cuentan con amplia participación de los distintos estamentos de la comunidad educativa.</t>
  </si>
  <si>
    <t>Fortalecer el funcionamiento del comité de convivencia a partir del seguimiento del debido proceso</t>
  </si>
  <si>
    <t>Convocar a los miembros de la comunidad educativa para participar de las actividades y eventos realizados por el comite de convivencia</t>
  </si>
  <si>
    <t>Porcentaje de participación de los mienbros de la comunidad educativa en las actividades desarrolladas por el comite de convivencia</t>
  </si>
  <si>
    <t>El Comité de Convivencia asume un papel protagónico en la promoción del clima escolar.</t>
  </si>
  <si>
    <t>Difusión de la participación de los miembros de la comunidad educativa en las actividades desarrolladas por el comite de convivencia</t>
  </si>
  <si>
    <t>2.  Al finalizar el año 2022, el 100% de los miembros la comunidad educativa reconoce el rol del comite de convivencia en la identificación y mediación de conflictos</t>
  </si>
  <si>
    <t>Difusión de pildoras educativas para reforzar el rol del comite de convivencia</t>
  </si>
  <si>
    <t>Porcentaje de personas que reconocen el rol del comite de convivencia en la identificación y mediación de conflictos</t>
  </si>
  <si>
    <t xml:space="preserve">Diseñar pildoras informativas para reforzar el rol del comite de convivencia </t>
  </si>
  <si>
    <t>Diseñar y aplicar encuesta para conocer la percepción que tienen los miembros de la comunidad educativa sobre el rol del comite de convivencia</t>
  </si>
  <si>
    <t xml:space="preserve">Elaborar informe con el porcentaje de participación de los miembros de la comunidad educativa en las actividades desarrolladas por el comite de convivencia </t>
  </si>
  <si>
    <t>30. Manejo de casos difíciles</t>
  </si>
  <si>
    <t>1. Al finalizar el año 2021, la institución contará con una politica y mecanismos para prevenir situaciones de riesgo y manejar los casos difíciles ( problemas psicológicos, consumo de sustancias psicoactivas, dificultades en la socialización, entre otros)</t>
  </si>
  <si>
    <t>Evaluar periódicamente la eficacia de las políticas, los mecanismos y recursos que utiliza para prevenir situaciones de riesgo y manejar los casos difíciles.</t>
  </si>
  <si>
    <t>Socialización de las situaciones de convivencia y los protocolos de atención.</t>
  </si>
  <si>
    <t>Percepción positiva de la convivencia en la Institución.</t>
  </si>
  <si>
    <t>Se evidencia en la institución procesos de articulación con entidades competentes para el manejo de casos difíciles.</t>
  </si>
  <si>
    <t xml:space="preserve">2. Al finalizar cada perido académico, se realiza seguimiento a los casos dificles en el marco de los lineamientos de la politica para este tema </t>
  </si>
  <si>
    <t>Identificar los principales aspectos que afectaron el clima escolar en el año previo.</t>
  </si>
  <si>
    <t>Encuesta</t>
  </si>
  <si>
    <t>3. Al finalizar el año lectivo, se realizará la evaluación de la pertinencia de la politica y mecanismos empleados para el manejo de casos dificiles en la institución</t>
  </si>
  <si>
    <t>Identificar las situaciones de convivencia más comunes que se han presentado en el primer período del 2024.</t>
  </si>
  <si>
    <t>Tabulación de la información en SINAI.</t>
  </si>
  <si>
    <t>Implementar acciones de promoción y prevención para la convivencia.</t>
  </si>
  <si>
    <t>Direcciones de grupo</t>
  </si>
  <si>
    <t>13,27</t>
  </si>
  <si>
    <t>10,24</t>
  </si>
  <si>
    <t>Implementar nuevas acciones de promoción y prevención.</t>
  </si>
  <si>
    <t>14,28</t>
  </si>
  <si>
    <t>4. Al finalizar el año lectivo, se realizaran los ajustes a la politica de manejo de casos dificiles a partir de la evaluación de este proceso</t>
  </si>
  <si>
    <t>Revisión e implementación de la encuesta del clima escolar.</t>
  </si>
  <si>
    <t>Formulario de Google</t>
  </si>
  <si>
    <t>18-25</t>
  </si>
  <si>
    <t>05 zz Clima escolar</t>
  </si>
  <si>
    <t>06 Relaciones con el entorno</t>
  </si>
  <si>
    <t>31. Familias o acudientes</t>
  </si>
  <si>
    <t>1. Al finalizar el año 2022, la institución contará  con una política de comunicación e interacción con las familias o acudientes  en el que se establezca los canales, el tipo y la periodicidad de la información.</t>
  </si>
  <si>
    <t xml:space="preserve">Revisar y evaluar las políticas, procesos de comunicación e intercambio con las familias o acudientes </t>
  </si>
  <si>
    <t xml:space="preserve">Elaborar el documento maestro de de la politica  de comunicación con las familias o acudientes </t>
  </si>
  <si>
    <t xml:space="preserve">Documento maestro de la politica  de comunicación con las familias o acudientes </t>
  </si>
  <si>
    <t>Rectoría - Coord Académica - Coord Convivencia -  - Docentes Apoyo</t>
  </si>
  <si>
    <t xml:space="preserve">Plan de Inducción y reinducción </t>
  </si>
  <si>
    <t>En la IEE se evidencia un proceso de comunicación con las familias para atender a las dificultades y necesidades.</t>
  </si>
  <si>
    <t>32. Autoridades educativas</t>
  </si>
  <si>
    <t>1. Al finalizar el año 2022, la institución contará con una política de comunicación e interacción con las autoridades educativas  locales en el que se establezca los canales, el tipo y la periodicidad de la información.</t>
  </si>
  <si>
    <t>Elaborar el documento maestro de de la politica de comunicación e interacción con las autoridades educativas locales</t>
  </si>
  <si>
    <t>Documento maestro de la politica  comunicación e interacción con las autoridades educativas locales</t>
  </si>
  <si>
    <t>En la institución se evidencia comunicación permanente con las autoridades educativas.</t>
  </si>
  <si>
    <t>33. Otras instituciones</t>
  </si>
  <si>
    <t xml:space="preserve">1. Al finalizar el año 2022, la institución contará con una política para el establecimiento de alianzas o acuerdos con diferentes entidades para apoyar la ejecución de los proyectos institucionales </t>
  </si>
  <si>
    <t>Evaluar el impacto de las alianzas y acuerdos con diferentes entidades</t>
  </si>
  <si>
    <t xml:space="preserve">Elaborar el documento maestro de la politica para el establecimiento de alianzas o acuerdos con diferentes entidades para apoyar la ejecución de los proyectos institucionales </t>
  </si>
  <si>
    <t xml:space="preserve">Documento maestro de la politica para el establecimiento de alianzas o acuerdos con diferentes entidades para apoyar la ejecución de los proyectos institucionales </t>
  </si>
  <si>
    <t>Existen convenios con entes interinstitucionales para el desarrollo de los proyectos.</t>
  </si>
  <si>
    <t>34. Sector productivo</t>
  </si>
  <si>
    <t>1. Al finalizar el año 2022, la institución contará con una política para el establecimiento de alianzas o acuerdos con el sector productivo para apoyar el fortalecimiento de las competencias de los estudiantes con metodologías, seguimiento y objetivos claros</t>
  </si>
  <si>
    <t xml:space="preserve">Evaluar periódicamente el impacto de las alianzas de la institución con el sector productivo en el ámbito del fortalecimiento de las competencias de los estudiantes. </t>
  </si>
  <si>
    <t xml:space="preserve">Elaborar el documento maestro de la politica para el establecimiento de alianzas o acuerdos con con el sector productivo para apoyar el fortalecimiento de las competencias de los estudiantes </t>
  </si>
  <si>
    <t xml:space="preserve">Documento maestro de la politica para el establecimiento de alianzas o acuerdos con el sector productivo para apoyar el fortalecimiento de las competencias de los estudiantes </t>
  </si>
  <si>
    <t>06 zz Relaciones con el entorno</t>
  </si>
  <si>
    <t>01 zy G. DIRECTIVA</t>
  </si>
  <si>
    <t>TOTAL PROCESO</t>
  </si>
  <si>
    <t>01 zz G. DIRECTIVA</t>
  </si>
  <si>
    <t>PORCENTAJE</t>
  </si>
  <si>
    <t>02 G. ACADÉMICA</t>
  </si>
  <si>
    <t>01 Diseño pedagógico (curricular)</t>
  </si>
  <si>
    <t>01. Plan de estudios</t>
  </si>
  <si>
    <t>1. Al finalizar el primer periodo académico de 2021, el 60% de los docentes reciben capacitación en el modelo pedagogico institucional y como se articula con el PEI, planes de estudio y prácticas del aula</t>
  </si>
  <si>
    <t>Evaluar periódicamente la coherencia y la articulación de las opciones didácticas que utiliza la institución en función del enfoque metodológico, las prácticas de aula de los docentes, el PEI y el plan de estudios</t>
  </si>
  <si>
    <t>Porcentaje de docentes capacitados en el modelo pedagogico institucional y su articulación con el PEI, planes de estudio y prácticas del aula</t>
  </si>
  <si>
    <t xml:space="preserve">1. Al finalizar el segundo periodo cada área  tendrá actualizado el plan de estudios articulado al PEI y  referentes de calidad.             </t>
  </si>
  <si>
    <t>Actualizar el plan de estudio de cada área  articulado con el PEI, las politicas institucionales, referentes de calidad y  procesos de inclusión.</t>
  </si>
  <si>
    <t>80 %Procentaje de áreas  que cuenten con el plan de estudios actualizado</t>
  </si>
  <si>
    <t xml:space="preserve">Se socializa por medio de una jornada del día miércoles aspectos importantes que las mesas deben tener en cuenta, al igual que la fecha límite para la entrega final del plan de área. Letra, documentos, anexos entre otros. 
</t>
  </si>
  <si>
    <t>Se cuenta con mallas curriculares, microcurriculos y avances en planes de área.</t>
  </si>
  <si>
    <t>2. En Julio de 2022, el 80% de los docentes se habrá apropiado del plan de estudio institucional.</t>
  </si>
  <si>
    <t>Actualizar el plan de estudios en coherencia y articulado con el PEI, las politicas institucionales, lineamientos, estandares por competencias y procesos de inclusión.</t>
  </si>
  <si>
    <t>Porcentaje de docentes que implementan y estan apropiados del plan de estudios</t>
  </si>
  <si>
    <t>26 de enero</t>
  </si>
  <si>
    <t xml:space="preserve">3. Al finalizar cada año lectivo, se realizará el seguimiento  a la implementación del plan de estudios y su respectiva retroalimentación  </t>
  </si>
  <si>
    <t>Retroalimentaciones realizadas durante el seguimiento a la implementación del plan de estudios</t>
  </si>
  <si>
    <t>02. Enfoque Metodológico</t>
  </si>
  <si>
    <t>03. Recursos para el aprendizaje</t>
  </si>
  <si>
    <t>04. Jornada escolar</t>
  </si>
  <si>
    <t>1. Para Mayo  de 2021 se implementará en un 100%  la estrategia institucional para hacer el seguimiento y control a las horas efectivas de clase impartidas a los estudiantes.1.</t>
  </si>
  <si>
    <t>Evaluar periódicamente el cumplimiento de las horas efectivas de clase recibidas por los estudiantes y tomar las medidas pertinentes para corregir situaciones anómalas.</t>
  </si>
  <si>
    <t xml:space="preserve">Porcentaje de docentes que emplena el mecanismo institucional (microcurriculo) para  hacer el seguimiento y control a las horas efectivas de clase impartidas a los estudiantes.                                                             </t>
  </si>
  <si>
    <t>Se tiene claro el horario y sus horas, se han incluído estrategias claras para hacer efectiva la hora de clase.</t>
  </si>
  <si>
    <t>05. Evaluación</t>
  </si>
  <si>
    <t xml:space="preserve">1. Al finalizar cada año lectivo, el 100% de los docentes implementar la politica de evaluación institucional </t>
  </si>
  <si>
    <t>2. Revisar periódicamente la implementación de la política de evaluación en su aplicación por parte de los docentes y en su efecto sobre la diversidad de los estudiantes.</t>
  </si>
  <si>
    <t>Porcentaje de cumplimiento del proceso de revisión y ajuste del SIEE</t>
  </si>
  <si>
    <t>01 zz Diseño pedagógico (curricular)</t>
  </si>
  <si>
    <t>02 Prácticas pedagógicas</t>
  </si>
  <si>
    <t>06. Opciones didácticas para las áreas, asignaturas y proyectos transversales</t>
  </si>
  <si>
    <t>07. Estrategias para las tareas escolares</t>
  </si>
  <si>
    <t xml:space="preserve"> 1. En el mes de junio de 2022, la institución contará con una politica institucional sobre la intencionalidad de las tareas en el proceso de aprendizaje.</t>
  </si>
  <si>
    <t xml:space="preserve">Revisar y evaluar periodicamente el impacto de las tareas escolares en los aprendizajes de los estudiantes </t>
  </si>
  <si>
    <t>Documento maestro de la politica  institucional sobre la intencionalidad de las tareas en el proceso de aprendizaje</t>
  </si>
  <si>
    <t xml:space="preserve"> 1. identificar  la funcionalidad  y coherencia de las tareas en el proceso de enseñanza -aprendizaje y su relación con el modelo pedagogico. </t>
  </si>
  <si>
    <t xml:space="preserve"> Evaluar periodicamente el impacto de las tareas escolares en el proceso de enseñanza aprendizajes de los estudiantes </t>
  </si>
  <si>
    <t xml:space="preserve"> Analisis de resultados academicos por periodo y el impacto de las tareas en el proceso de aprendizaje .</t>
  </si>
  <si>
    <t>Cada docente maneja la tarea de acuerdo a cripñterios,. es de tener en cuenta que no se tiene claro este concepto ya que padres de familia manifiestan que la extensión de las tareas es mucha.</t>
  </si>
  <si>
    <t>08. Uso articulado de los recursos para el aprendizaje</t>
  </si>
  <si>
    <t>Coord Académica</t>
  </si>
  <si>
    <t>09. Uso de los tiempos para el aprendizaje</t>
  </si>
  <si>
    <t>02 zz Prácticas pedagógicas</t>
  </si>
  <si>
    <t>03 Gestión de aula</t>
  </si>
  <si>
    <t>10. Relación pedagógica</t>
  </si>
  <si>
    <t xml:space="preserve">1. Al finalizar el segundo periodo del año 2022, el 80% de los estudiantes reconoceran que la buena comunicación, la relaciones afectivas y el reconocimiento de la diversidad son  elementos facilitadores del proceso de enseñanza-aprendizaje </t>
  </si>
  <si>
    <t>Hacer seguimiento a las relaciones de aula, y diseñar e implementar acciones de mejoramiento para contrarrestar las oportunidades de mejora evidenciadas.</t>
  </si>
  <si>
    <t>Porcentaje de estudiantes que se apropian de las buenas relaciones de aula como vehiculos del proceso de aprendizaje</t>
  </si>
  <si>
    <t>Se hace necesario que las políticas de relación pedagógica tengan acuerdos entre docentes y estudiantes siempre y cuando sea oportuno.</t>
  </si>
  <si>
    <t>11. Planeación de clases</t>
  </si>
  <si>
    <t>1. Al finalizar cada año lectivo se identificarán y aplicaran los ajuses al microcurriculo producto del seguimiento a su implementación y articulación de las actividades y las competencias a desarrollar por los estudiantes</t>
  </si>
  <si>
    <t xml:space="preserve">Revisar y evaluar periódicamente el microcurrículo empleado como instrumento de planeación de clases, en donde las actividades propuestas esten articuladas al desarrollo de las competencias de los estudiantes </t>
  </si>
  <si>
    <t xml:space="preserve">Ajustes realizados al microcurriculo tendientes a alcanzar la articulación de las actividades y las competencias a desarrollar por los estudiantes  </t>
  </si>
  <si>
    <t>12. Estilo pedagógico</t>
  </si>
  <si>
    <t>5. Realizar Salidas Pedagógicas que dinamicen los aprendizajes de los estudiantes desde el aprovechamiento de otros espacios y experiencias.</t>
  </si>
  <si>
    <t>Realizar un seguimiento sistemático de las prácticas de aula, verificar su impacto en los aprendizajes de los estudiantes y en el desempeño de los docentes, y promover estrategias para fortalecerlas.</t>
  </si>
  <si>
    <t>Número de Salidas Pedagógicas realizadas</t>
  </si>
  <si>
    <t>Visita a otros espacios de aprendizaje</t>
  </si>
  <si>
    <t>Juan Camilo García</t>
  </si>
  <si>
    <t>Claudia Ortega - Danny Osorio</t>
  </si>
  <si>
    <t>William Romaña</t>
  </si>
  <si>
    <t>Wilson Ríos</t>
  </si>
  <si>
    <t>Danny Osorio</t>
  </si>
  <si>
    <t>Diana Londoño</t>
  </si>
  <si>
    <t>Gloria Nodier</t>
  </si>
  <si>
    <t>Claudia Osorio</t>
  </si>
  <si>
    <t>Silvia Tamayo</t>
  </si>
  <si>
    <t>13. Evaluación en el aula</t>
  </si>
  <si>
    <t>Porcentaje de cumplimiento del proceso de Pruebas de Final de Período dentro de los parámetros establecidos para su implementación.</t>
  </si>
  <si>
    <t>PFP Revisadas</t>
  </si>
  <si>
    <t>Cronograma y comunicado; agenda semanal</t>
  </si>
  <si>
    <t>03 zz Gestión de aula</t>
  </si>
  <si>
    <t>04 Seguimiento académico</t>
  </si>
  <si>
    <t>14. Seguimiento a los resultados académicos</t>
  </si>
  <si>
    <t xml:space="preserve">1. se realizará una revision periodica a los resultados  academicos  generado como producto de las evaluaciones internas y externas . </t>
  </si>
  <si>
    <t>Hacer seguimiento a los resultados de las evaluaciones internas y externas para proponer las intervenciones pertinentes para el mejoramiento del nivel academico.</t>
  </si>
  <si>
    <t>porcentaje de los niveles de aprobación y reprobación de los estudiantes como  resultado de las evaluaciones internas y externas realizadas por periodos.</t>
  </si>
  <si>
    <t>Se hace seguimiento constante de actividades y no se recupera en muchas áreas temas aislados. Se cuenta con registro de seguimiento en la plataforma Sinaí y en las actas de Comision de evaluación y promoción.</t>
  </si>
  <si>
    <t>15. Uso pedagógico de las evaluaciones externas</t>
  </si>
  <si>
    <t xml:space="preserve">1.  Diseñar planes de mejoramiento por mesas de trabajo con base en los resultados de la evaluación  prueba SABER del año 2021 a nivel institucional.                                                                                                        </t>
  </si>
  <si>
    <t>Socializar los resultados de las pruebas externas para que cada area sugiera extrategias de mejoramiento.</t>
  </si>
  <si>
    <t>comparando los resultados de las  pruebas SABER 2022 frente a los 3 ultimos años.</t>
  </si>
  <si>
    <t>Los resultados se tienen en cuenta para fortalecer procesos de enseñanza aprendizaje. Se hace el ejercicio pero no sé tiene claro como mejorar en aspectos que reflejan los resultados obtenidos.</t>
  </si>
  <si>
    <t>16. Seguimiento a la asistencia</t>
  </si>
  <si>
    <t>1. Al finalizar el año 2022, la institución contará con una política de  de control y tratamiento del ausentismo</t>
  </si>
  <si>
    <t xml:space="preserve">Revisar y evaluar periodicamente la política de control y tratamiento del ausentismo </t>
  </si>
  <si>
    <t>Documento maestro de la politica de control y tratamiento del ausentismo</t>
  </si>
  <si>
    <t>El seguimiento por coordinación de paz y convivencia para estudiantes ausentes, la entrega de excusas y las fechas de validez de estás excusas.</t>
  </si>
  <si>
    <t>17. Actividades de recuperación</t>
  </si>
  <si>
    <t xml:space="preserve">1. Al finalizar cada periodo academico del año 2021, se evaluará el efecto del 80% de las recuperación en el alcance de las competencias de los estudiantes   </t>
  </si>
  <si>
    <t>17. Revisar y evaluar periodicamente los efectos de la recuperación y los mecanismos de implementación.</t>
  </si>
  <si>
    <t xml:space="preserve">Porcentaje del efecto de las recuperación en el alcance de las competencias de los estudiantes   </t>
  </si>
  <si>
    <t>Se realizan actividades de recuperación como lo plantea el SIE. Se hace un seguimiento a la estructura de pruebas, temas abordados y acompañamiento docente.</t>
  </si>
  <si>
    <t>18. Apoyo pedagógico para estudiantes con dificultades de aprendizaje</t>
  </si>
  <si>
    <t>1. En noviembre de 2021 se realizará la evaluación del 100% de los resultados del programa de inclusión escolar.</t>
  </si>
  <si>
    <t>1. Evaluar periodicamente los resultados de los programas de apoyo pedagógico a la luz de la inclusión.</t>
  </si>
  <si>
    <t xml:space="preserve">Porcentaje de la evaluación de los resultados del programa de inclusión </t>
  </si>
  <si>
    <t>Equipo Pedagógico y Curricular - Doccentes de Apoyo API</t>
  </si>
  <si>
    <t>Actas de docentes de apoyo y docente orientadora. Se realizan valoraciones y pautas para atender a los estudiantes con bajo rendimiento. Actividades de refuerzos, recuperaciones, nivelaciones, ajustes razonables. Actas de recuperación de periodo, PIAR, actas de comisión de evaluación y promoción de cada grado. Acompañamiento constante de docente de apoyo y psicoorientación tanto para estudiantes como para docentes.</t>
  </si>
  <si>
    <t>19. Seguimiento a los egresados</t>
  </si>
  <si>
    <t xml:space="preserve">1. En junio de 2021,  la institución contará con un plan de seguimiento para los egresados. </t>
  </si>
  <si>
    <t>19. Diseñar un plan de seguimiento para los egresados que promueva su participación activa dentro de los procesos institucionales.</t>
  </si>
  <si>
    <t>1. Plan de seguimiento a los egresados</t>
  </si>
  <si>
    <t>Se sabe que hay un proceso pero no sé tiene claro como es el contacto con egresados de la institución.</t>
  </si>
  <si>
    <t xml:space="preserve">2. En noviembre  de 2022, se implementará en un 60% el plan de seguimiento para los egresados. </t>
  </si>
  <si>
    <t xml:space="preserve">1. Porcentaje de ejecución del plan de eguimiento para los egresados. </t>
  </si>
  <si>
    <t>18 de febrero. Invitación a últimos egresados para conformar grupo de logística de preparación Bodas de Diamante IEE</t>
  </si>
  <si>
    <t>3. En junio de 2023 se implementará en un 100% el plan de seguimiento para los egresados.</t>
  </si>
  <si>
    <t>Reconocimiento a la excelencia</t>
  </si>
  <si>
    <t>Al final de cada período, se habrá ejecutado el plan de reconocimientos de estudiantes con desempeño superior.</t>
  </si>
  <si>
    <t>Realizar reconocimientos a los estudiantes que obtienen rendimiento académico superior en cada período.</t>
  </si>
  <si>
    <t>Porcentaje de ejecución del plan de reconocimientos a estudiantes.</t>
  </si>
  <si>
    <t>Equipo Pedagógico y Curricular - Docentes de apoyo API</t>
  </si>
  <si>
    <t>04 zz Seguimiento académico</t>
  </si>
  <si>
    <t>02 zy G. ACADÉMICA</t>
  </si>
  <si>
    <t>02 zz G. ACADÉMICA</t>
  </si>
  <si>
    <t>03 G. ADMINVA Y FINANCIERA</t>
  </si>
  <si>
    <t>01 Apoyo a la gestión Académica</t>
  </si>
  <si>
    <t>01. Proceso de matrícula</t>
  </si>
  <si>
    <t xml:space="preserve">01. Al finalizar el segundo periodo de 2021, la institucion contará con una politica para desarrollar el proceso de matrícula agil y en coherencia con los lineamientos nacionales y locales.                                                                                                        </t>
  </si>
  <si>
    <t>Evaluar periodicamente el nivel de satisfaccion de los padres de familia y estudiantes sobre el proceso de matricula de los estudiantes de I.E.E</t>
  </si>
  <si>
    <t>Documento maestro de la politica del proceso de matricula</t>
  </si>
  <si>
    <t>Rectoría y Secretaría</t>
  </si>
  <si>
    <t>la institución educativa divulga con antelación la dinámica por los diferentes medios de comunicación y los respectivos requisitos para dicho proceso de matricula. Las evidencias reposan en el archivo de la institución. Se establece calendario de matriculas.</t>
  </si>
  <si>
    <t>02. Archivo académico</t>
  </si>
  <si>
    <t>01. Al finalizar el año 2021 la institución contará con un sistema de archivo y registro de la información academica de los estudiantes actualizada en un 100%</t>
  </si>
  <si>
    <t>Revisar y actualizar periódicamente la calidad y disponibilidad del archivo académico de la I.E.E</t>
  </si>
  <si>
    <t xml:space="preserve">Porcentaje de la información académica de los estudianes actualizada en la plataforma definida por la institución                                               </t>
  </si>
  <si>
    <t>Con el poyo de los auxiliares administrativos se facilita y organiza esta dinámica en la institución, para una eficaz respuesta de la comunidad. Los archivos institucionales. Libros de matricula, Libros de boletines y libro de actas de grado.</t>
  </si>
  <si>
    <t>03. Boletines de calificaciones</t>
  </si>
  <si>
    <t>01. Al finalizar cada año lectivo se realizaran los ajustes al sistema adquirido para la expedición de boletines de calificaciones</t>
  </si>
  <si>
    <t>Revisar periódicamente el sistema de expedición de boletines de calificaciones e implementar acciones de mejora en su funcionalidad, seguridad y consistencia de la información.</t>
  </si>
  <si>
    <t>Ajustes realizados al sistema de expedición de boletines de calificaciones</t>
  </si>
  <si>
    <t>Sistema sinaí, que es revisado periódicamente.</t>
  </si>
  <si>
    <t>01 zz Apoyo a la gestión Académica</t>
  </si>
  <si>
    <t>02 Administración de la planta física y de los recursos</t>
  </si>
  <si>
    <t>04. Mantenimiento de la planta física</t>
  </si>
  <si>
    <t>1. Al finalizar 2021 la institucion educativa deberá contar con un programa que especifique los daños, necesidades de la planta física, los recursos y fechas para ejecutar las reparaciones</t>
  </si>
  <si>
    <t>Revisar periódicamente el programa de mantenimiento la planta física  de la institución educativa.</t>
  </si>
  <si>
    <t>Ajustes realizados al programa de mantenimiento  de la planta fisica</t>
  </si>
  <si>
    <t>Equipo Gestión del Riesgo</t>
  </si>
  <si>
    <t>06. Seguimiento al uso de los espacios</t>
  </si>
  <si>
    <t xml:space="preserve">1. Al finalizar el año 2021 la institucion educativa deberá contar con un plan de uso de espacios físicos </t>
  </si>
  <si>
    <t xml:space="preserve">Revisar y evalúar periódicamente el plan de uso de espacios físicos de la I.E.E y diseñar acciones para optimizarlos.  </t>
  </si>
  <si>
    <t xml:space="preserve">Plan uso de los espacios fisicos </t>
  </si>
  <si>
    <t>2. Al finalizar cada año lectivo se realizaran los ajustes al plan de uso de espacios físicos</t>
  </si>
  <si>
    <t>Ajustes realizados al plan uso de los espacios fisicos</t>
  </si>
  <si>
    <t>07. Adquisición de los recursos para el aprendizaje</t>
  </si>
  <si>
    <t>1. Al finalizar el año 2021,  la institucion educativa deberá contar con un plan de adquisición de recursos para el aprendizaje acorde a las demandas y necesidades de los docentes y estudiantes.</t>
  </si>
  <si>
    <t>Evaluar periódicamente la disponibilidad y calidad de los recursos para el aprendizaje y realizar los ajustes al plan de adquisiciones.</t>
  </si>
  <si>
    <t>Plan de adquisicion de recursos para el aprendizaje.</t>
  </si>
  <si>
    <t>08. Suministros y dotación</t>
  </si>
  <si>
    <t>1. Al finalizar el año 2021,  la institucion educativa deberá contar con un plan de adquisición y suministro de insumos y dotación acorde a las propuesta pagadogica y a las necesidades educativas</t>
  </si>
  <si>
    <t>Revisar y evalúar periódicamente el proceso de adquisición y suministro de insumos en articulación con la propuesta pedagógica.</t>
  </si>
  <si>
    <t>Plan de adquisición y suministro de insumos y dotación</t>
  </si>
  <si>
    <t>Coord Convivencia</t>
  </si>
  <si>
    <t>Solicitud de requerimientos a docentes. Plan de compras. Inventario Institucional, plan de rectoría dónde se maneja el presupuesto.</t>
  </si>
  <si>
    <t>09. Mantenimiento de equipos y recursos para el aprendizaje</t>
  </si>
  <si>
    <t xml:space="preserve">2. Al finalizar cada año lectivo se realizaran los ajustes al plan de plan de mantenimiento y seguimiento de los equipos y recursos </t>
  </si>
  <si>
    <t>Revisar y evaluar periódicamente el programa de mantenimiento preventivo y correctivo de los equipos y recursos para el aprendizaje</t>
  </si>
  <si>
    <t xml:space="preserve">Ajustes realizados al plan de Mantenimiento y seguimiento a los equipos y recursos </t>
  </si>
  <si>
    <t>Rectoría</t>
  </si>
  <si>
    <t>Se evidencia que se hace mantenimiento cuando los equipos fallan. No tienen una politica establecida para ello.</t>
  </si>
  <si>
    <t>10. Seguridad y protección</t>
  </si>
  <si>
    <t xml:space="preserve">1. Se contará al finalizar el año 2021 con un diagnostico de riesgo fisico dentro de la I.E.E.                                                                          </t>
  </si>
  <si>
    <t>Revisar y actualizar periódicamente el panorama de riesgos fisicos de la I.E.E.</t>
  </si>
  <si>
    <t>Panorama de riesgo fisico en la I.E.E</t>
  </si>
  <si>
    <t>No hay ningun programa respecto a esta situación.</t>
  </si>
  <si>
    <t xml:space="preserve">3. Al finalizar cada año lectivo se realizaran ajustes y actualización al panorama de riesgos fisicos de la institución </t>
  </si>
  <si>
    <t xml:space="preserve">Ajustes realizados al panorama de riesgos fisicos de la institución </t>
  </si>
  <si>
    <t>02 zz Administración de la planta física y de los recursos</t>
  </si>
  <si>
    <t>03 Administración de servicios complementarios</t>
  </si>
  <si>
    <t>11. Servicios de transporte, restaurante, cafetería y salud (enfermería, odontología, psicología)</t>
  </si>
  <si>
    <t xml:space="preserve">1. Al finalizar cada año lectivo, la institución realizará una evalución para determinar el porcentaje de la cobertura y calidad de los servicios de transporte, restaurante y cafeteria escolar </t>
  </si>
  <si>
    <t>1. Revisar y evaluar periódicamente la cobertura, calidad y oportunidad de los servicios complementarios y recursos.</t>
  </si>
  <si>
    <t>1. Porcentaje de cobertura y calidad de los servcios de transporte y restaurante</t>
  </si>
  <si>
    <t>Actas de reunión</t>
  </si>
  <si>
    <t>Las actas de las reuniones de las aulas de apoyo, reuniones de padres y la comisaria de familia. Se realizan campañas en convenio con algunos entes municipales y PAE es adminstrado por la administracion municipal.</t>
  </si>
  <si>
    <t xml:space="preserve">1. Porcentaje de cobertura y calidad de los servcios de transporte, restaurante y cafeteria escolar </t>
  </si>
  <si>
    <t xml:space="preserve">2. Al finalizar el año 2021 se contará con un convenio interadministrativo con entidades municipales para la prestacion de servicios basicos de salud         </t>
  </si>
  <si>
    <t>Revisar y evaluar periódicamente la cobertura, calidad y oportunidad de los servicios complementarios y recursos.</t>
  </si>
  <si>
    <t>Convenio interadministrativo con entidades municipales para el desarrollo de brigadas de salud</t>
  </si>
  <si>
    <t xml:space="preserve">3. Al finalizar el año 2021, se implementaran  jornadas de servicios básicos de salud (enfermeria, odontología, psicología) a traves de un convenio con la administración municipal para la atención prioritaria sensible a las demandas de los estudiantes </t>
  </si>
  <si>
    <t xml:space="preserve">Número de estudianes atendidos en las brigadas de salud </t>
  </si>
  <si>
    <t>Solicitar el cambio de la palabra 'brigada' por 'jornada'. Pendiente de agendas externas</t>
  </si>
  <si>
    <t>Grupo de Wpp</t>
  </si>
  <si>
    <t xml:space="preserve">Pendiente de agendas externas </t>
  </si>
  <si>
    <t xml:space="preserve"> </t>
  </si>
  <si>
    <t>4. Al finalizar cada año lectivo se realizaran ajustes a los programas de servicios complementarios que respondan a las necesidades de la población estudinatil</t>
  </si>
  <si>
    <t xml:space="preserve">Ajustes realizados  los programas de servicios complementarios </t>
  </si>
  <si>
    <t xml:space="preserve">12. Apoyo a estudiantes con bajo desempeño académico o con dificultades de interacción. </t>
  </si>
  <si>
    <t xml:space="preserve">1. En el año 2021, se evaluará el efecto del trabajo articulado entre las dependecias de docente de apoyo, orientación escolar y los docentes en la mejora del desempeño académicos de los estudiantes con bajo desempeño académico o con dificultades de interacción. </t>
  </si>
  <si>
    <t xml:space="preserve"> Evaluar periódica y sistemáticamente la estrategia de apoyo a los estudiantes que presentan bajo desempeño académico o con dificultades de interacción </t>
  </si>
  <si>
    <t>Porcentaje de estudiantes con bajo rendimiento academico o con dificultades de interacción que mejora en su desempeño</t>
  </si>
  <si>
    <t>Coord Académica - Coord Convivencia - Docentes Apoyo</t>
  </si>
  <si>
    <t>Actas CEP, Informe al consejo académico</t>
  </si>
  <si>
    <t>Psicóloga y docente de apoyo. Las actas de consejo académico, de comisiones evaluación y promoción. Los informes de notas. Planes de ajuste razonable.</t>
  </si>
  <si>
    <t>03 zz Administración de servicios complementarios</t>
  </si>
  <si>
    <t>04 Talento Humano</t>
  </si>
  <si>
    <t>13. Inducción</t>
  </si>
  <si>
    <t>1. Al finalizar el año 2021 se debe contar con un protocolo de inducción para la comunidad educativa de la I.E.E</t>
  </si>
  <si>
    <t>1. Revisar y evaluar periódicamente que la estrategia de inducción y reinducción del personal sea adecuda al PEI y al plan de mejoramiento.</t>
  </si>
  <si>
    <t>1. Protocolo de inducción y reinducción</t>
  </si>
  <si>
    <t>Equipo de paz y convivencia - Docentes Apoyo</t>
  </si>
  <si>
    <t>Proyecto de inducción en el DRIVE Institucional</t>
  </si>
  <si>
    <t>27 de Julio encuentro del equipo de paz y convivencia para elaboracion del protocolo de induccion a docentes y personal de apoyo. 31 de agosto elaboracion de insumo, protocolo para estudiantes y acudientes.</t>
  </si>
  <si>
    <t>14. Formación y capacitación</t>
  </si>
  <si>
    <t xml:space="preserve">1. Diseñar un programa de formacion y capacitacion en funcion del mejoramiento de los procesos de enseñanza y aprendizaje.                               </t>
  </si>
  <si>
    <t xml:space="preserve">1. Revisar y evaluar continuamente el programa de formación y capacitación de los docentes en función de su incidencia en el mejoramiento de los procesos de enseñanza y aprendizaje y en el desarrollo institucional. </t>
  </si>
  <si>
    <t>Número de docentes beneficiados del programa de formacion y capacitacion docente</t>
  </si>
  <si>
    <t>Rectoría - Coord Académica</t>
  </si>
  <si>
    <t>Permisos para capacitaciones. PEI. No existen evidencia de la formación docente por parte de la institución. En terminos generales es un proceso individual.</t>
  </si>
  <si>
    <t>15. Asignación académica</t>
  </si>
  <si>
    <t xml:space="preserve">1. En la semana institucional de octubre de 2021,  establecer y socializar los criterios de asignación academica de los docentes </t>
  </si>
  <si>
    <t>Revisar y evaluar continuamente los criterios de asignación académica de los docentes</t>
  </si>
  <si>
    <t>Número de docentes que conocen los criterios para la asignación académica de los docentes</t>
  </si>
  <si>
    <t>Resolución rectoral al inicio de año academico.</t>
  </si>
  <si>
    <t>16. Pertenencia del personal vinculado</t>
  </si>
  <si>
    <t>1.En la semana institucional de junio de 2020, se contara con la identificación de las causas que generan falta de compromiso del personal con las actividades desarrolladas en la I.E.E</t>
  </si>
  <si>
    <t>Revisar permanentemente si el personal vinculado está identificado con su filosofía, principios, valores y objetivos</t>
  </si>
  <si>
    <t>Porcentaje del personal vinculado al que se le aplica la encuesta para la caracterización de las causas que generan falta de compromiso del personal con las actividades desarrolladas en la I.E.E</t>
  </si>
  <si>
    <t>Equipos de trabajo. Ocasiones se nota ausencia de lose encargados de las labores. Falta conocimiento del horizonte institucional en terminos generales.</t>
  </si>
  <si>
    <t>17. Evaluación del desempeño</t>
  </si>
  <si>
    <t>Al iniciar cada año lectivo,  al 100% del personal vinculado se les encuestará sobre la percepción del proceso de evaluación de desempeño con el fin de identificar oportunidades de mejora.</t>
  </si>
  <si>
    <t>Revisar continuamente el proceso de evaluación de docentes, directivos y personal administrativo, así como los resultados de las acciones de mejoramiento, con el fin de ajustarlos.</t>
  </si>
  <si>
    <t xml:space="preserve">Oportunidades de mejora identificadas </t>
  </si>
  <si>
    <t>Protocolos establecidos desde el ministerio de educacion y la CNSV y la empresa encargada de la contratacion del personal de servicios generales</t>
  </si>
  <si>
    <t>18. Estímulos</t>
  </si>
  <si>
    <t>2. Al finalizar cada año lectivo, se realizaran ajustes a la estrategia de reconocimientos para el personal vinculado</t>
  </si>
  <si>
    <t>1. Revisar y valorar continuamente la estrategia de reconocimiento a estudiantes y al personal vinculado</t>
  </si>
  <si>
    <t>1. Porcentaje de ejecución del plan de estímulos a estudiantes y docentes.</t>
  </si>
  <si>
    <t>19. Apoyo a la investigación</t>
  </si>
  <si>
    <t>1. Al finalizar el año 2023 se debe contar una politica de apoyo a la investigación y que promueva la divulgación de los conocimientos generados a nivel local y regional.</t>
  </si>
  <si>
    <t>1. Generar espacios para incentivar la investigación en el aula</t>
  </si>
  <si>
    <t>Porcentaje de ejecución de la propuesta.</t>
  </si>
  <si>
    <t xml:space="preserve">19. Apoyo a la investigación </t>
  </si>
  <si>
    <t>Grupo de gestión curricular, grupo apoyo a las pruebas saber. Los programas radiales. Se ha intentado iniciar el proceso son mayores resultados.</t>
  </si>
  <si>
    <t xml:space="preserve">20. Convivencia y manejo de conflictos </t>
  </si>
  <si>
    <t>1. Al finalizar el primer periodo académico del año 2021, se realizará una revisión del 100% al manual de convivencia, para identificar oportunidades de mejora ó realizar ajustes acorde a las necesidades de la comunidad educativa.</t>
  </si>
  <si>
    <t>1. Revisar periódicamente las estrategias de mediación de conflictos y ajustarlas acorde las necesidades.</t>
  </si>
  <si>
    <t>1. Porcentaje de actualizacion del manual de convivencia y socializacion a la comunidad educativa de la IEE.</t>
  </si>
  <si>
    <t>Comité de convivencia. Psicóloga, docente de apoyo y coordinación de convivencia y paz.</t>
  </si>
  <si>
    <t>21. Bienestar del talento humano</t>
  </si>
  <si>
    <t xml:space="preserve">1. Al finalizar el primer periodos de 2022, se contara con un programa de bienestar para el personal vinculado a la institución               </t>
  </si>
  <si>
    <t>1. Revisar y evalúar continuamente el programa de bienestar del personal vinculado y ajustar de acuerdo con los resultados obtenidos y las nuevas necesidades.</t>
  </si>
  <si>
    <t xml:space="preserve">1. Programa de bienestar para el personal vinculado a la institución               </t>
  </si>
  <si>
    <t>04 zz Talento Humano</t>
  </si>
  <si>
    <t>05 Apoyo financiero y contable</t>
  </si>
  <si>
    <t>24. Ingresos y gastos</t>
  </si>
  <si>
    <t xml:space="preserve">1. Al finalizar el año 2021, la institución contará con proceso para el recaudo de ingresos y la realización de los gastos y su funcionamiento será coherente con la planeaión financiera de la institución </t>
  </si>
  <si>
    <t>Realizar seguimiento y evaluación de los procesos de recaudo de ingresos y de realización de los gastos.</t>
  </si>
  <si>
    <t>Documento con descripción del proceso para el recaudo de ingresos y la realización de los gastos</t>
  </si>
  <si>
    <t>Revisoria fiscal.</t>
  </si>
  <si>
    <t>25. Control fiscal</t>
  </si>
  <si>
    <t>1. Al finalizar cada año lectivo,  se socializará el 100% de los informes financieros de la I.E.E con las autoridades competentes y con la comunidad educativa de manera apropiada y oportuna</t>
  </si>
  <si>
    <t xml:space="preserve"> Revisar y hacer seguimiento a los resultados de los informes financieros de la institución educativa</t>
  </si>
  <si>
    <t xml:space="preserve">Registros de asistencia de las personas que participaron de la socialización de los informes financieros de la I.E.E </t>
  </si>
  <si>
    <t>05 zz Apoyo financiero y contable</t>
  </si>
  <si>
    <t>03 zy G. ADMINVA Y FINANCIERA</t>
  </si>
  <si>
    <t>03 zz G. ADMINVA Y FINANCIERA</t>
  </si>
  <si>
    <t>04 G. DE LA COMUNIDAD</t>
  </si>
  <si>
    <t>01 Accesibilidad</t>
  </si>
  <si>
    <t>01. Atención educativa a grupos poblacionales o en situación de vulnerabilidad que experimentan barreras al aprendizaje y la participación</t>
  </si>
  <si>
    <t>1. Al finalizar el primer periodo de 2021, la institucion contará con una politica para atender a personas con barreras para el aprendizaje y la participación</t>
  </si>
  <si>
    <t xml:space="preserve">Evaluar y seguir permanentmente el plan estrategico para la atención a la población que experimenta barreras para el aprendizaje </t>
  </si>
  <si>
    <t>Documento maestro de la politica para atender a personas con barreras para el aprendizale y la participación</t>
  </si>
  <si>
    <t>Coord Académica - Coord Convivencia - Docentes Apoyo - Equipo Convivencia</t>
  </si>
  <si>
    <t>Estrategia DUA en el PEI y ajuste al SIEE</t>
  </si>
  <si>
    <t>Elaboración de PIAR para los estudiantes que lo requiere. Flexibilización en procesos de aula. Reuniones constantes con las familias, de las cuales se dejan evidencias de actas. Esta mal redactado ya que las barreras no estan en la persona sino en el entorno</t>
  </si>
  <si>
    <t>2. Al iniciar cada año lectivo la institución conocerá los requerimientos educativos de las personas que experimentan barreras para el aprendizaje y la participación</t>
  </si>
  <si>
    <t xml:space="preserve">Base de datos con los estudiantes que presentan barreras para el aprendizale y la participación  </t>
  </si>
  <si>
    <t>03. Necesidades y expectativas de los estudiantes</t>
  </si>
  <si>
    <t xml:space="preserve">1. Al finalizar el primer periodo de 2021, la institucion contará con una politica que permita conocer las necesidades y expectativas de los estudiantes y fortalecer la identidad institucional. </t>
  </si>
  <si>
    <t xml:space="preserve">1. Crear una política que permita conocer las necesidades y expectativas de los estudiantes y fortalecer la identidad institucional. Articular los medios existentes para la correcta divulgacion de los programas realizados en cuanto  a las expectativas y necesidades de los estudiantes. </t>
  </si>
  <si>
    <t xml:space="preserve">1. Documento maestro de la politica para conocer las necesidades y expectativas de los estudiantes y fortalecer la identidad institucional. </t>
  </si>
  <si>
    <t>Actas de las reuniones y encuentros de docentes, capacitaciones y análisis de las situaciones específicas de los estudiantes y su entorno. Tránsito armónico.</t>
  </si>
  <si>
    <t>04. Proyectos de vida</t>
  </si>
  <si>
    <t>1. Al finalizar el primer semestre académico del año 2021, la institución contará con un programa  concertado con el cuerpo docente para apoyar a los estudiantes en sus proyectos de vida</t>
  </si>
  <si>
    <t xml:space="preserve">1. Evaluar y mejora los procesos relacionados con los proyectos de vida de los estudiantes </t>
  </si>
  <si>
    <t>1. Porcentaje de conocimiento y apropiación de los docentes del programa para apoyar a los estudiantes en sus proyectos de vida</t>
  </si>
  <si>
    <t>Equipo Bienestar - Docentes Apoyo</t>
  </si>
  <si>
    <t>Talleres con profesionales de salu mental, acompañamiento individualizado y en grupo</t>
  </si>
  <si>
    <t>Test de orientación vocacional, talleres en las clases, articulación con el área de ética. Feria universitaria para grado 11. Capacitaciones. Pre icfes. Seguimiento a egresados.</t>
  </si>
  <si>
    <t>01 zz Accesibilidad</t>
  </si>
  <si>
    <t>02 Proyección a la comunidad</t>
  </si>
  <si>
    <t>05. Escuela de Familias</t>
  </si>
  <si>
    <t>1. Realizar 3 Escuelas de Familias en el año</t>
  </si>
  <si>
    <t>1. Evaluar de forma regular y sistematica los procesos de la escuela de familias.</t>
  </si>
  <si>
    <t>1. Número de Escuelas de Familias realizadas</t>
  </si>
  <si>
    <t xml:space="preserve">Actas de la CEP y Escielas de familias </t>
  </si>
  <si>
    <t>Se realizan escuelas de padres, pero con poca participación. Fotografías, actas de reuniones y diapositivas.</t>
  </si>
  <si>
    <t>1. Evaluar de forma regular y sistematica los procesos de la escuela de falimias.</t>
  </si>
  <si>
    <t>2. Asistencia de las familias a los talleres programados.</t>
  </si>
  <si>
    <t>3. Porcentaje de cumplimiento de boletines enviados.</t>
  </si>
  <si>
    <t>06. Oferta Servicios a la comunidad</t>
  </si>
  <si>
    <t>1. Al finalizar el primer perido académico, la institución contará con una estrategia de interacción con la comunidad</t>
  </si>
  <si>
    <t>Diseñar una estrategia de interacción con la comunidad que orienten, den sentido a las acciones que se planean conjuntamente y den respuesta a problemáticas y necesidades que apuntan al mejoramiento de las condiciones de vida de la comunidad y los estudiantes</t>
  </si>
  <si>
    <t>Mecanismos para que la comunidad pueda conocer y apropiarse de las actividades programas por la institución</t>
  </si>
  <si>
    <t>Se realizan constantes encuentros formativos con la secretaria de salud, la policía, programas y políticas de la alcaldía y la secretaria de educación. La emisora voz a voz ofrece información y formación permanente a la comunidad en temas de interés para toda la comunidad educativa.</t>
  </si>
  <si>
    <t>07. Uso de la planta fisíca y de los medios</t>
  </si>
  <si>
    <t>1. Al finalizar el año 2021, la institución contará con un programa  que permita que la comunidad use algunos de sus recursos físicos de la I.E.E</t>
  </si>
  <si>
    <t>Evaluar conjuntamente con la comunidad el uso y mantenimiento de los recursos de la institucion.</t>
  </si>
  <si>
    <t>Porcentaje de la comunidad educaiva que conoce el programa  para que la comunidad use algunos de sus recursos físicos de la I.E.E</t>
  </si>
  <si>
    <t>Rectoría - Coord Académica - Coord Convivencia -  - Equipo Cooperativismo</t>
  </si>
  <si>
    <t>Se realizan actividades dentro de la institución, como jornadas deportivas zonales, así mismo encuentros de la personería, eventos de formación democrática en las elecciones, reuniones y encuentros con las diferentes dependencias municipales en encuentros formativos. Se prestan espacios físico y algunos materiales que la institución posee.</t>
  </si>
  <si>
    <t>08. Servicio Social Estudiantil</t>
  </si>
  <si>
    <t>1. Al finalizar el primer periodo académico del año 2021, la institución contará con un mecanismo para evaluar el impacto del servicio social estudiantil en la comunidad</t>
  </si>
  <si>
    <t>1. Velar por la organización y la articulación de los diferentes proyectos presentados por los Equipos Colaborativos, los docentes y otras dependencias institucionales para el desarrollo de los diferentes servicios orientados a la comunidad educativa</t>
  </si>
  <si>
    <t>Porcentaje de satisfacción de la comunidad educativa con el aporte del servicio social a la comunidad</t>
  </si>
  <si>
    <t>Formulario Web para inscripción de proyectos</t>
  </si>
  <si>
    <t>El servicio social existe dentro de la institución, pero no está articulado con el objetivo que debe cumplir a nivel institucional y social.</t>
  </si>
  <si>
    <t>02 zz Proyección a la comunidad</t>
  </si>
  <si>
    <t>03 Participación y convivencia</t>
  </si>
  <si>
    <t>09. Participación de los estudiantes</t>
  </si>
  <si>
    <t>5. Incrementar el número de estudiantes que participan en las actividades de tiempo libre propuestas por la Institución.</t>
  </si>
  <si>
    <t>Elaborar actividades que promuevan la conservación de los recursos naturales no renovables</t>
  </si>
  <si>
    <t>Porcentaje de estudiantes que participan en las actividades propuestas por la Institución.</t>
  </si>
  <si>
    <t>Fomentar la creatividad y el desarrollo de las capacidades expresivas de los educandos, que contribuyan a la buena utilización y aprovechamiento del tiempo libre.</t>
  </si>
  <si>
    <t>Sin Iniciar</t>
  </si>
  <si>
    <t>10. Asamblea y consejo de padres de familia</t>
  </si>
  <si>
    <t>1. Al finalizar el primer semestre académico del año 2021, la institución contará con un plan de funcionamiento de la escuela y consejo de padres en concordancia con la normatividad vigente</t>
  </si>
  <si>
    <t xml:space="preserve">Diseñar e implementar mecanismos para evaluar el papel y el funcionamiento de la asamblea y el consejo de padres de familia, </t>
  </si>
  <si>
    <t>Plan de funcionamiento de la escuela y consejo de padres en concordancia con la normatividad vigente</t>
  </si>
  <si>
    <t>Rectoría - Coord Académica - Coord Convivencia -  - Comuniquémonos - Docentes Apoyo</t>
  </si>
  <si>
    <t xml:space="preserve">Listas de asistencia - evidencia fotográfica - acta escuela de familias </t>
  </si>
  <si>
    <t>Su organización se refleja en reuniones, comunicación, informativo institucional. Actas de reunión.</t>
  </si>
  <si>
    <t>11. Participación de las familias</t>
  </si>
  <si>
    <t xml:space="preserve">1. Al finalizar el primer semestre académico del año 2021, la institución contará con una estrategia de participación de los padres de familia en los diferentes estamentos y actividades institucionales </t>
  </si>
  <si>
    <t>Evaluar los mecanismos e instancias de participación de los padres de familia en el logro de los propósitos institucionales</t>
  </si>
  <si>
    <t xml:space="preserve">Estrategia de participación de los padres de familia en los diferentes estamentos y actividades institucionales </t>
  </si>
  <si>
    <t>Se convocan diferentes encuentros pero no existe una partipación significativa. Se evidencia desarticulación de algunas familias en los procesos institucionales. Coactivas, la banda y el consejo de padres.</t>
  </si>
  <si>
    <t>03 zz Participación y convivencia</t>
  </si>
  <si>
    <t>04 Prevención de riesgos</t>
  </si>
  <si>
    <t>12. Prevención de riesgos fisícos</t>
  </si>
  <si>
    <t xml:space="preserve">1. Al finalizar el tercer periodo académico del año 2022, la institución contará con un programa de prevención de riesgos fisicos. </t>
  </si>
  <si>
    <t xml:space="preserve">Evaluar y monitorear los programas de prevención de riesgos físicos de la institución </t>
  </si>
  <si>
    <t xml:space="preserve">Programa de prevención de riesgos fisicos. </t>
  </si>
  <si>
    <t>Existe un grupo que lidera estos procesos pero se hace necesario una mayor divulgación a la comunidad.</t>
  </si>
  <si>
    <t>2. Al finalizar el año 2021, se socializará al 100% de la comunidad educativa el programa de prevención de riesgos fisicos.</t>
  </si>
  <si>
    <t>13. Prevención de riesgos psicosociales</t>
  </si>
  <si>
    <t>Evaluar los programas de prevención y mecanismos de identificación de los factores de riesgo psicosocial para los estudiantes y la comunidad</t>
  </si>
  <si>
    <t xml:space="preserve">Mecanismo de identificación de los factores de riesgo psicosociales para los estudiantes y la comunidad </t>
  </si>
  <si>
    <t>Coord Convivencia - Docentes Apoyo - Comuniquémonos</t>
  </si>
  <si>
    <t xml:space="preserve">Acciones de articulación con agentes externos </t>
  </si>
  <si>
    <t xml:space="preserve">Se tiene ruta de atencion municipal, hacemos parte de la mesa municipal de salud mental.  Actas </t>
  </si>
  <si>
    <t>14. Programas de Seguridad</t>
  </si>
  <si>
    <t>3. Al finalizar el año 2021, se socializará al 100% de la comunidad educativa los planes de evacuación frente a desastres naturales</t>
  </si>
  <si>
    <t>Evaluar periódicamente los planes de seguridad institucional y los programas de prevención de accidentes</t>
  </si>
  <si>
    <t>Cantidad de miembros de la comunidad educativa  que reciben capacitación en los planes de evacuación frente a desastres naturales</t>
  </si>
  <si>
    <t>Talleres con profesionales del municipio</t>
  </si>
  <si>
    <t>5. Al finalizar el primer periodo de 2022, la institución contará un programa de prevención de accidentes</t>
  </si>
  <si>
    <t>Programa de prevención de desastres</t>
  </si>
  <si>
    <t>A la espera  de que el cuerpo de bomberos nos cotize, para su implementación</t>
  </si>
  <si>
    <t xml:space="preserve">Al finalizar el  año la instituciòn la educativa cuenta con el comite de movilidad escolar conformado  </t>
  </si>
  <si>
    <t>Conformar el CME</t>
  </si>
  <si>
    <t>Todos los estamentos escolares involucrados</t>
  </si>
  <si>
    <t>Al finalizar el  año la instituciòn la educativa habrá brindado capacitación en movilidad segura</t>
  </si>
  <si>
    <t>Propiciar espacios de formación en movilidad segura</t>
  </si>
  <si>
    <t xml:space="preserve">Semillero de promotores de seguridad vial conformado </t>
  </si>
  <si>
    <t>Al finalizar el  año la instituciòn la educativa habrá brindado capacitación en riesgos en las rutas de transporte escolar</t>
  </si>
  <si>
    <t>Dos charlas dadas</t>
  </si>
  <si>
    <t xml:space="preserve">Al iniciar el año 2022, se entregará a la gobernación de antioquia para su aprobación </t>
  </si>
  <si>
    <t>Construir el PME</t>
  </si>
  <si>
    <t>PME</t>
  </si>
  <si>
    <t>04 zz Prevención de riesgos</t>
  </si>
  <si>
    <t>04 zy G. DE LA COMUNIDAD</t>
  </si>
  <si>
    <t>04 zz G. DE LA COMUNIDAD</t>
  </si>
  <si>
    <t>05 zy TOTAL INSTITUCIONAL</t>
  </si>
  <si>
    <t>TOTAL INSTITUCIONAL</t>
  </si>
  <si>
    <t>05 zz TOTAL INSTITUCIONAL</t>
  </si>
  <si>
    <t>Reunión de inducción de estudiantes de la patruya escolar</t>
  </si>
  <si>
    <t>Lider del proyecto de Seguridad vial y estudiantes de la patrulla</t>
  </si>
  <si>
    <t>Actividad realizada</t>
  </si>
  <si>
    <t>7- 8 a.m. Organización de toldos  8 a 12 pm evento                            12 a 1 pm brigadas de aseo</t>
  </si>
  <si>
    <t>06/05/2026 - 07/05/2026</t>
  </si>
  <si>
    <t>25/05/2026 -28/05/2026</t>
  </si>
  <si>
    <t>09/07/2026 - 10/07/2026</t>
  </si>
  <si>
    <t>11/08/2026 - 14/08/2026</t>
  </si>
  <si>
    <t>24/09/2026 - 25/09/2026</t>
  </si>
  <si>
    <t>Proceso de acreditación</t>
  </si>
  <si>
    <t>Directivos y Docentes Líderes del PFC</t>
  </si>
  <si>
    <t>19/10/2026 - 30/10/2026</t>
  </si>
  <si>
    <t>Preparación para visita del ministerio de educación</t>
  </si>
  <si>
    <t>Entrega del Tercer Preinforme Académico</t>
  </si>
  <si>
    <t>Media Jornada Pedagógica</t>
  </si>
  <si>
    <t>04/05/2026 - 22/08/2026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</si>
</sst>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d\-m"/>
    <numFmt numFmtId="166" formatCode="0.0%"/>
    <numFmt numFmtId="167" formatCode="d\,\ m\,\ yy"/>
    <numFmt numFmtId="168" formatCode="dd/mm/yyyy"/>
  </numFmts>
  <fonts count="24">
    <font>
      <sz val="11"/>
      <color theme="1"/>
      <name val="Calibri"/>
      <family val="2"/>
      <scheme val="minor"/>
    </font>
    <font>
      <b/>
      <sz val="12"/>
      <color rgb="FF000000"/>
      <name val="Calibri"/>
      <family val="2"/>
    </font>
    <font>
      <sz val="11"/>
      <color rgb="FFFF0000"/>
      <name val="Calibri"/>
      <family val="2"/>
      <scheme val="minor"/>
    </font>
    <font>
      <sz val="8"/>
      <name val="Calibri"/>
      <family val="2"/>
      <scheme val="minor"/>
    </font>
    <font>
      <sz val="11"/>
      <color theme="1"/>
      <name val="Aptos"/>
      <family val="2"/>
    </font>
    <font>
      <sz val="10"/>
      <color rgb="FF000000"/>
      <name val="Arial"/>
      <family val="2"/>
    </font>
    <font>
      <b/>
      <sz val="12"/>
      <color rgb="FF000000"/>
      <name val="Calibri"/>
      <family val="2"/>
    </font>
    <font>
      <sz val="11"/>
      <name val="Calibri"/>
      <family val="2"/>
      <scheme val="minor"/>
    </font>
    <font>
      <b/>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rgb="FFFFFFFF"/>
      <name val="Arial"/>
      <family val="2"/>
    </font>
    <font>
      <sz val="8"/>
      <color rgb="FF000000"/>
      <name val="Arial"/>
      <family val="2"/>
    </font>
    <font>
      <sz val="8"/>
      <color theme="1"/>
      <name val="Arial"/>
      <family val="2"/>
    </font>
    <font>
      <b/>
      <sz val="8"/>
      <color theme="1"/>
      <name val="Arial"/>
      <family val="2"/>
    </font>
    <font>
      <sz val="10"/>
      <color rgb="FFFFFFFF"/>
      <name val="Arial"/>
      <family val="2"/>
    </font>
    <font>
      <b/>
      <sz val="8"/>
      <color rgb="FFFFFFFF"/>
      <name val="Arial"/>
      <family val="2"/>
    </font>
    <font>
      <b/>
      <sz val="10"/>
      <color theme="0"/>
      <name val="Arial"/>
      <family val="2"/>
    </font>
    <font>
      <b/>
      <sz val="8"/>
      <color theme="0"/>
      <name val="Arial"/>
      <family val="2"/>
    </font>
    <font>
      <sz val="10"/>
      <color rgb="FF000000"/>
      <name val="Calibri"/>
      <family val="2"/>
      <scheme val="minor"/>
    </font>
    <font>
      <sz val="9"/>
      <color theme="1"/>
      <name val="Calibri"/>
      <family val="2"/>
      <scheme val="minor"/>
    </font>
    <font>
      <sz val="9"/>
      <color rgb="FF000000"/>
      <name val="Arial"/>
      <family val="2"/>
    </font>
  </fonts>
  <fills count="25">
    <fill>
      <patternFill patternType="none"/>
    </fill>
    <fill>
      <patternFill patternType="gray125"/>
    </fill>
    <fill>
      <patternFill patternType="solid">
        <fgColor rgb="FF4A86E8"/>
        <bgColor rgb="FF4A86E8"/>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66"/>
        <bgColor indexed="64"/>
      </patternFill>
    </fill>
    <fill>
      <patternFill patternType="solid">
        <fgColor rgb="FFCCFF66"/>
        <bgColor indexed="64"/>
      </patternFill>
    </fill>
    <fill>
      <patternFill patternType="solid">
        <fgColor rgb="FFCDACE6"/>
        <bgColor indexed="64"/>
      </patternFill>
    </fill>
    <fill>
      <patternFill patternType="solid">
        <fgColor rgb="FFD9EAD3"/>
        <bgColor rgb="FFD9EAD3"/>
      </patternFill>
    </fill>
    <fill>
      <patternFill patternType="solid">
        <fgColor rgb="FF93C47D"/>
        <bgColor rgb="FF93C47D"/>
      </patternFill>
    </fill>
    <fill>
      <patternFill patternType="solid">
        <fgColor rgb="FF38761D"/>
        <bgColor rgb="FF38761D"/>
      </patternFill>
    </fill>
    <fill>
      <patternFill patternType="solid">
        <fgColor rgb="FFEAD1DC"/>
        <bgColor rgb="FFEAD1DC"/>
      </patternFill>
    </fill>
    <fill>
      <patternFill patternType="solid">
        <fgColor rgb="FFC27BA0"/>
        <bgColor rgb="FFC27BA0"/>
      </patternFill>
    </fill>
    <fill>
      <patternFill patternType="solid">
        <fgColor rgb="FF741B47"/>
        <bgColor rgb="FF741B47"/>
      </patternFill>
    </fill>
    <fill>
      <patternFill patternType="solid">
        <fgColor rgb="FFC9DAF8"/>
        <bgColor rgb="FFC9DAF8"/>
      </patternFill>
    </fill>
    <fill>
      <patternFill patternType="solid">
        <fgColor rgb="FF6D9EEB"/>
        <bgColor rgb="FF6D9EEB"/>
      </patternFill>
    </fill>
    <fill>
      <patternFill patternType="solid">
        <fgColor rgb="FFA2C4C9"/>
        <bgColor rgb="FFA2C4C9"/>
      </patternFill>
    </fill>
    <fill>
      <patternFill patternType="solid">
        <fgColor rgb="FFD5A6BD"/>
        <bgColor rgb="FFD5A6BD"/>
      </patternFill>
    </fill>
    <fill>
      <patternFill patternType="solid">
        <fgColor rgb="FFBF9000"/>
        <bgColor rgb="FFBF9000"/>
      </patternFill>
    </fill>
    <fill>
      <patternFill patternType="solid">
        <fgColor rgb="FFFFF2CC"/>
        <bgColor rgb="FFFFF2CC"/>
      </patternFill>
    </fill>
    <fill>
      <patternFill patternType="solid">
        <fgColor rgb="FFFFD966"/>
        <bgColor rgb="FFFFD966"/>
      </patternFill>
    </fill>
    <fill>
      <patternFill patternType="solid">
        <fgColor rgb="FFFF0000"/>
        <bgColor rgb="FFFF0000"/>
      </patternFill>
    </fill>
    <fill>
      <patternFill patternType="solid">
        <fgColor rgb="FFFFFFFF"/>
        <bgColor rgb="FFFFFFFF"/>
      </patternFill>
    </fill>
    <fill>
      <patternFill patternType="solid">
        <fgColor rgb="FF1155CC"/>
        <bgColor rgb="FF1155CC"/>
      </patternFill>
    </fill>
    <fill>
      <patternFill patternType="solid">
        <fgColor rgb="FF666666"/>
        <bgColor rgb="FF66666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57">
    <xf numFmtId="0" fontId="0" fillId="0" borderId="0" xfId="0"/>
    <xf numFmtId="0" fontId="1"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wrapText="1"/>
    </xf>
    <xf numFmtId="16"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2"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14" fontId="0" fillId="7" borderId="1" xfId="0" applyNumberFormat="1" applyFill="1" applyBorder="1" applyAlignment="1">
      <alignment horizontal="center" vertical="center" wrapText="1"/>
    </xf>
    <xf numFmtId="0" fontId="6" fillId="2" borderId="1" xfId="0" applyFont="1" applyFill="1" applyBorder="1" applyAlignment="1">
      <alignment horizontal="center" vertical="center"/>
    </xf>
    <xf numFmtId="0" fontId="0" fillId="3" borderId="1"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4" borderId="1"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5" borderId="1"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wrapText="1"/>
      <extLst>
        <ext xmlns:xfpb="http://schemas.microsoft.com/office/spreadsheetml/2022/featurepropertybag" uri="{C7286773-470A-42A8-94C5-96B5CB345126}">
          <xfpb:xfComplement i="0"/>
        </ext>
      </extLst>
    </xf>
    <xf numFmtId="0" fontId="0" fillId="6" borderId="1"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7" borderId="1"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6" borderId="1" xfId="0"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1" xfId="0" applyFont="1" applyBorder="1" applyAlignment="1">
      <alignment horizontal="center" vertical="center" wrapText="1"/>
    </xf>
    <xf numFmtId="0" fontId="8" fillId="0" borderId="0" xfId="0" applyFont="1"/>
    <xf numFmtId="0" fontId="9" fillId="8" borderId="5" xfId="0" applyFont="1" applyFill="1" applyBorder="1" applyAlignment="1">
      <alignment vertical="center"/>
    </xf>
    <xf numFmtId="0" fontId="11" fillId="8" borderId="5" xfId="0" applyFont="1" applyFill="1" applyBorder="1" applyAlignment="1">
      <alignment horizontal="left" vertical="center"/>
    </xf>
    <xf numFmtId="0" fontId="12" fillId="9" borderId="5" xfId="0" applyFont="1" applyFill="1" applyBorder="1" applyAlignment="1">
      <alignment horizontal="left" vertical="center"/>
    </xf>
    <xf numFmtId="0" fontId="9" fillId="8" borderId="5" xfId="0" applyFont="1" applyFill="1" applyBorder="1" applyAlignment="1">
      <alignment horizontal="left" vertical="center"/>
    </xf>
    <xf numFmtId="0" fontId="12" fillId="8" borderId="5" xfId="0" applyFont="1" applyFill="1" applyBorder="1" applyAlignment="1">
      <alignment horizontal="left" vertical="center"/>
    </xf>
    <xf numFmtId="0" fontId="13" fillId="10" borderId="5" xfId="0" applyFont="1" applyFill="1" applyBorder="1" applyAlignment="1">
      <alignment horizontal="left" vertical="center"/>
    </xf>
    <xf numFmtId="0" fontId="11" fillId="11" borderId="5" xfId="0" applyFont="1" applyFill="1" applyBorder="1" applyAlignment="1">
      <alignment horizontal="left" vertical="center"/>
    </xf>
    <xf numFmtId="0" fontId="12" fillId="12" borderId="5" xfId="0" applyFont="1" applyFill="1" applyBorder="1" applyAlignment="1">
      <alignment horizontal="left" vertical="center"/>
    </xf>
    <xf numFmtId="0" fontId="9" fillId="0" borderId="5" xfId="0" applyFont="1" applyBorder="1" applyAlignment="1">
      <alignment vertical="center"/>
    </xf>
    <xf numFmtId="0" fontId="12" fillId="11" borderId="5" xfId="0" applyFont="1" applyFill="1" applyBorder="1" applyAlignment="1">
      <alignment horizontal="left" vertical="center"/>
    </xf>
    <xf numFmtId="0" fontId="13" fillId="13" borderId="5" xfId="0" applyFont="1" applyFill="1" applyBorder="1" applyAlignment="1">
      <alignment horizontal="left" vertical="center"/>
    </xf>
    <xf numFmtId="0" fontId="11" fillId="14" borderId="5" xfId="0" applyFont="1" applyFill="1" applyBorder="1" applyAlignment="1">
      <alignment horizontal="left" vertical="center"/>
    </xf>
    <xf numFmtId="0" fontId="12" fillId="15" borderId="5" xfId="0" applyFont="1" applyFill="1" applyBorder="1" applyAlignment="1">
      <alignment horizontal="left" vertical="center"/>
    </xf>
    <xf numFmtId="0" fontId="12" fillId="16" borderId="5" xfId="0" applyFont="1" applyFill="1" applyBorder="1" applyAlignment="1">
      <alignment horizontal="left" vertical="center"/>
    </xf>
    <xf numFmtId="0" fontId="12" fillId="16" borderId="5" xfId="0" applyFont="1" applyFill="1" applyBorder="1" applyAlignment="1">
      <alignment horizontal="center" vertical="center"/>
    </xf>
    <xf numFmtId="0" fontId="12" fillId="17" borderId="5" xfId="0" applyFont="1" applyFill="1" applyBorder="1" applyAlignment="1">
      <alignment horizontal="left" vertical="center"/>
    </xf>
    <xf numFmtId="10" fontId="12" fillId="16" borderId="5" xfId="0" applyNumberFormat="1" applyFont="1" applyFill="1" applyBorder="1" applyAlignment="1">
      <alignment horizontal="center" vertical="center"/>
    </xf>
    <xf numFmtId="0" fontId="11" fillId="18" borderId="5" xfId="0" applyFont="1" applyFill="1" applyBorder="1" applyAlignment="1">
      <alignment horizontal="left" vertical="center"/>
    </xf>
    <xf numFmtId="0" fontId="11" fillId="19" borderId="5" xfId="0" applyFont="1" applyFill="1" applyBorder="1" applyAlignment="1">
      <alignment horizontal="left" vertical="center"/>
    </xf>
    <xf numFmtId="0" fontId="9" fillId="19" borderId="5" xfId="0" applyFont="1" applyFill="1" applyBorder="1" applyAlignment="1">
      <alignment horizontal="left" vertical="center"/>
    </xf>
    <xf numFmtId="0" fontId="14" fillId="19" borderId="5" xfId="0" applyFont="1" applyFill="1" applyBorder="1" applyAlignment="1">
      <alignment horizontal="center" vertical="center"/>
    </xf>
    <xf numFmtId="0" fontId="14" fillId="17" borderId="5" xfId="0" applyFont="1" applyFill="1" applyBorder="1" applyAlignment="1">
      <alignment horizontal="center" vertical="center"/>
    </xf>
    <xf numFmtId="9" fontId="9" fillId="19" borderId="5" xfId="0" applyNumberFormat="1" applyFont="1" applyFill="1" applyBorder="1" applyAlignment="1">
      <alignment horizontal="center" vertical="center"/>
    </xf>
    <xf numFmtId="0" fontId="9" fillId="19" borderId="5" xfId="0" applyFont="1" applyFill="1" applyBorder="1" applyAlignment="1">
      <alignment horizontal="center" vertical="center"/>
    </xf>
    <xf numFmtId="0" fontId="15" fillId="17" borderId="5" xfId="0" applyFont="1" applyFill="1" applyBorder="1" applyAlignment="1">
      <alignment horizontal="center" vertical="center"/>
    </xf>
    <xf numFmtId="0" fontId="12" fillId="20" borderId="5" xfId="0" applyFont="1" applyFill="1" applyBorder="1" applyAlignment="1">
      <alignment horizontal="left" vertical="center"/>
    </xf>
    <xf numFmtId="0" fontId="16" fillId="20" borderId="5" xfId="0" applyFont="1" applyFill="1" applyBorder="1" applyAlignment="1">
      <alignment horizontal="center" vertical="center"/>
    </xf>
    <xf numFmtId="0" fontId="10" fillId="20" borderId="5" xfId="0" applyFont="1" applyFill="1" applyBorder="1" applyAlignment="1">
      <alignment horizontal="left" vertical="center"/>
    </xf>
    <xf numFmtId="9" fontId="10" fillId="20" borderId="5" xfId="0" applyNumberFormat="1" applyFont="1" applyFill="1" applyBorder="1" applyAlignment="1">
      <alignment horizontal="center" vertical="center"/>
    </xf>
    <xf numFmtId="0" fontId="10" fillId="20" borderId="5" xfId="0" applyFont="1" applyFill="1" applyBorder="1" applyAlignment="1">
      <alignment horizontal="center" vertical="center"/>
    </xf>
    <xf numFmtId="164" fontId="15" fillId="17" borderId="5" xfId="0" applyNumberFormat="1" applyFont="1" applyFill="1" applyBorder="1" applyAlignment="1">
      <alignment horizontal="center" vertical="center"/>
    </xf>
    <xf numFmtId="0" fontId="9" fillId="19" borderId="5" xfId="0" applyFont="1" applyFill="1" applyBorder="1" applyAlignment="1">
      <alignment vertical="center"/>
    </xf>
    <xf numFmtId="0" fontId="9" fillId="14" borderId="5" xfId="0" applyFont="1" applyFill="1" applyBorder="1" applyAlignment="1">
      <alignment horizontal="left" vertical="center"/>
    </xf>
    <xf numFmtId="9" fontId="9" fillId="14" borderId="5" xfId="0" applyNumberFormat="1" applyFont="1" applyFill="1" applyBorder="1" applyAlignment="1">
      <alignment horizontal="center" vertical="center"/>
    </xf>
    <xf numFmtId="165" fontId="15" fillId="17" borderId="5" xfId="0" applyNumberFormat="1" applyFont="1" applyFill="1" applyBorder="1" applyAlignment="1">
      <alignment horizontal="center" vertical="center"/>
    </xf>
    <xf numFmtId="0" fontId="12" fillId="18" borderId="5" xfId="0" applyFont="1" applyFill="1" applyBorder="1" applyAlignment="1">
      <alignment horizontal="left" vertical="center"/>
    </xf>
    <xf numFmtId="0" fontId="16" fillId="18" borderId="5" xfId="0" applyFont="1" applyFill="1" applyBorder="1" applyAlignment="1">
      <alignment horizontal="center" vertical="center"/>
    </xf>
    <xf numFmtId="0" fontId="10" fillId="18" borderId="5" xfId="0" applyFont="1" applyFill="1" applyBorder="1" applyAlignment="1">
      <alignment horizontal="left" vertical="center"/>
    </xf>
    <xf numFmtId="9" fontId="10" fillId="18" borderId="5" xfId="0" applyNumberFormat="1" applyFont="1" applyFill="1" applyBorder="1" applyAlignment="1">
      <alignment horizontal="center" vertical="center"/>
    </xf>
    <xf numFmtId="0" fontId="10" fillId="18" borderId="5" xfId="0" applyFont="1" applyFill="1" applyBorder="1" applyAlignment="1">
      <alignment horizontal="center" vertical="center"/>
    </xf>
    <xf numFmtId="166" fontId="10" fillId="18" borderId="5" xfId="0" applyNumberFormat="1" applyFont="1" applyFill="1" applyBorder="1" applyAlignment="1">
      <alignment horizontal="center" vertical="center"/>
    </xf>
    <xf numFmtId="0" fontId="17" fillId="10" borderId="5" xfId="0" applyFont="1" applyFill="1" applyBorder="1" applyAlignment="1">
      <alignment horizontal="left" vertical="center"/>
    </xf>
    <xf numFmtId="9" fontId="9" fillId="8" borderId="5" xfId="0" applyNumberFormat="1" applyFont="1" applyFill="1" applyBorder="1" applyAlignment="1">
      <alignment horizontal="center" vertical="center"/>
    </xf>
    <xf numFmtId="0" fontId="9" fillId="8" borderId="5" xfId="0" applyFont="1" applyFill="1" applyBorder="1" applyAlignment="1">
      <alignment horizontal="center" vertical="center"/>
    </xf>
    <xf numFmtId="0" fontId="11" fillId="21" borderId="5" xfId="0" applyFont="1" applyFill="1" applyBorder="1" applyAlignment="1">
      <alignment horizontal="left" vertical="center"/>
    </xf>
    <xf numFmtId="164" fontId="16" fillId="9" borderId="5" xfId="0" applyNumberFormat="1" applyFont="1" applyFill="1" applyBorder="1" applyAlignment="1">
      <alignment horizontal="center" vertical="center"/>
    </xf>
    <xf numFmtId="0" fontId="10" fillId="9" borderId="5" xfId="0" applyFont="1" applyFill="1" applyBorder="1" applyAlignment="1">
      <alignment horizontal="left" vertical="center"/>
    </xf>
    <xf numFmtId="0" fontId="10" fillId="9" borderId="5" xfId="0" applyFont="1" applyFill="1" applyBorder="1" applyAlignment="1">
      <alignment horizontal="center" vertical="center"/>
    </xf>
    <xf numFmtId="164" fontId="18" fillId="17" borderId="5" xfId="0" applyNumberFormat="1" applyFont="1" applyFill="1" applyBorder="1" applyAlignment="1">
      <alignment horizontal="center" vertical="center"/>
    </xf>
    <xf numFmtId="0" fontId="18" fillId="17" borderId="5" xfId="0" applyFont="1" applyFill="1" applyBorder="1" applyAlignment="1">
      <alignment horizontal="center" vertical="center"/>
    </xf>
    <xf numFmtId="164" fontId="18" fillId="10" borderId="5" xfId="0" applyNumberFormat="1" applyFont="1" applyFill="1" applyBorder="1" applyAlignment="1">
      <alignment horizontal="center" vertical="center"/>
    </xf>
    <xf numFmtId="0" fontId="13" fillId="10" borderId="5" xfId="0" applyFont="1" applyFill="1" applyBorder="1" applyAlignment="1">
      <alignment horizontal="center" vertical="center"/>
    </xf>
    <xf numFmtId="166" fontId="13" fillId="10" borderId="5" xfId="0" applyNumberFormat="1" applyFont="1" applyFill="1" applyBorder="1" applyAlignment="1">
      <alignment horizontal="center" vertical="center"/>
    </xf>
    <xf numFmtId="0" fontId="17" fillId="13" borderId="5" xfId="0" applyFont="1" applyFill="1" applyBorder="1" applyAlignment="1">
      <alignment horizontal="left" vertical="center"/>
    </xf>
    <xf numFmtId="0" fontId="9" fillId="11" borderId="5" xfId="0" applyFont="1" applyFill="1" applyBorder="1" applyAlignment="1">
      <alignment horizontal="left" vertical="center"/>
    </xf>
    <xf numFmtId="0" fontId="9" fillId="11" borderId="5" xfId="0" applyFont="1" applyFill="1" applyBorder="1" applyAlignment="1">
      <alignment horizontal="center" vertical="center"/>
    </xf>
    <xf numFmtId="0" fontId="16" fillId="12" borderId="5" xfId="0" applyFont="1" applyFill="1" applyBorder="1" applyAlignment="1">
      <alignment horizontal="center" vertical="center"/>
    </xf>
    <xf numFmtId="0" fontId="10" fillId="12" borderId="5" xfId="0" applyFont="1" applyFill="1" applyBorder="1" applyAlignment="1">
      <alignment horizontal="left" vertical="center"/>
    </xf>
    <xf numFmtId="9" fontId="10" fillId="12" borderId="5" xfId="0" applyNumberFormat="1" applyFont="1" applyFill="1" applyBorder="1" applyAlignment="1">
      <alignment horizontal="center" vertical="center"/>
    </xf>
    <xf numFmtId="0" fontId="10" fillId="12" borderId="5" xfId="0" applyFont="1" applyFill="1" applyBorder="1" applyAlignment="1">
      <alignment horizontal="center" vertical="center"/>
    </xf>
    <xf numFmtId="9" fontId="9" fillId="11" borderId="5" xfId="0" applyNumberFormat="1" applyFont="1" applyFill="1" applyBorder="1" applyAlignment="1">
      <alignment horizontal="center" vertical="center"/>
    </xf>
    <xf numFmtId="0" fontId="9" fillId="22" borderId="5" xfId="0" applyFont="1" applyFill="1" applyBorder="1" applyAlignment="1">
      <alignment vertical="center"/>
    </xf>
    <xf numFmtId="0" fontId="18" fillId="13" borderId="5" xfId="0" applyFont="1" applyFill="1" applyBorder="1" applyAlignment="1">
      <alignment horizontal="center" vertical="center"/>
    </xf>
    <xf numFmtId="9" fontId="13" fillId="13" borderId="5" xfId="0" applyNumberFormat="1" applyFont="1" applyFill="1" applyBorder="1" applyAlignment="1">
      <alignment horizontal="center" vertical="center"/>
    </xf>
    <xf numFmtId="0" fontId="13" fillId="13" borderId="5" xfId="0" applyFont="1" applyFill="1" applyBorder="1" applyAlignment="1">
      <alignment horizontal="center" vertical="center"/>
    </xf>
    <xf numFmtId="166" fontId="13" fillId="13" borderId="5" xfId="0" applyNumberFormat="1" applyFont="1" applyFill="1" applyBorder="1" applyAlignment="1">
      <alignment horizontal="center" vertical="center"/>
    </xf>
    <xf numFmtId="0" fontId="17" fillId="23" borderId="5" xfId="0" applyFont="1" applyFill="1" applyBorder="1" applyAlignment="1">
      <alignment horizontal="left" vertical="center"/>
    </xf>
    <xf numFmtId="0" fontId="9" fillId="14" borderId="5" xfId="0" applyFont="1" applyFill="1" applyBorder="1" applyAlignment="1">
      <alignment horizontal="center" vertical="center"/>
    </xf>
    <xf numFmtId="0" fontId="13" fillId="23" borderId="5" xfId="0" applyFont="1" applyFill="1" applyBorder="1" applyAlignment="1">
      <alignment horizontal="left" vertical="center"/>
    </xf>
    <xf numFmtId="0" fontId="16" fillId="15" borderId="5" xfId="0" applyFont="1" applyFill="1" applyBorder="1" applyAlignment="1">
      <alignment horizontal="center" vertical="center"/>
    </xf>
    <xf numFmtId="0" fontId="10" fillId="15" borderId="5" xfId="0" applyFont="1" applyFill="1" applyBorder="1" applyAlignment="1">
      <alignment horizontal="left" vertical="center"/>
    </xf>
    <xf numFmtId="9" fontId="10" fillId="15" borderId="5" xfId="0" applyNumberFormat="1" applyFont="1" applyFill="1" applyBorder="1" applyAlignment="1">
      <alignment horizontal="center" vertical="center"/>
    </xf>
    <xf numFmtId="0" fontId="10" fillId="15" borderId="5" xfId="0" applyFont="1" applyFill="1" applyBorder="1" applyAlignment="1">
      <alignment horizontal="center" vertical="center"/>
    </xf>
    <xf numFmtId="0" fontId="11" fillId="0" borderId="5" xfId="0" applyFont="1" applyBorder="1" applyAlignment="1">
      <alignment horizontal="left" vertical="center"/>
    </xf>
    <xf numFmtId="167" fontId="15" fillId="17" borderId="5" xfId="0" applyNumberFormat="1" applyFont="1" applyFill="1" applyBorder="1" applyAlignment="1">
      <alignment horizontal="center" vertical="center"/>
    </xf>
    <xf numFmtId="0" fontId="18" fillId="23" borderId="5" xfId="0" applyFont="1" applyFill="1" applyBorder="1" applyAlignment="1">
      <alignment horizontal="center" vertical="center"/>
    </xf>
    <xf numFmtId="9" fontId="13" fillId="23" borderId="5" xfId="0" applyNumberFormat="1" applyFont="1" applyFill="1" applyBorder="1" applyAlignment="1">
      <alignment horizontal="center" vertical="center"/>
    </xf>
    <xf numFmtId="0" fontId="13" fillId="23" borderId="5" xfId="0" applyFont="1" applyFill="1" applyBorder="1" applyAlignment="1">
      <alignment horizontal="center" vertical="center"/>
    </xf>
    <xf numFmtId="166" fontId="13" fillId="23" borderId="5" xfId="0" applyNumberFormat="1" applyFont="1" applyFill="1" applyBorder="1" applyAlignment="1">
      <alignment horizontal="center" vertical="center"/>
    </xf>
    <xf numFmtId="0" fontId="13" fillId="24" borderId="5" xfId="0" applyFont="1" applyFill="1" applyBorder="1" applyAlignment="1">
      <alignment horizontal="left" vertical="center"/>
    </xf>
    <xf numFmtId="0" fontId="19" fillId="24" borderId="5" xfId="0" applyFont="1" applyFill="1" applyBorder="1" applyAlignment="1">
      <alignment horizontal="left" vertical="center"/>
    </xf>
    <xf numFmtId="164" fontId="20" fillId="24" borderId="5" xfId="0" applyNumberFormat="1" applyFont="1" applyFill="1" applyBorder="1" applyAlignment="1">
      <alignment horizontal="center" vertical="center"/>
    </xf>
    <xf numFmtId="0" fontId="19" fillId="24" borderId="5" xfId="0" applyFont="1" applyFill="1" applyBorder="1" applyAlignment="1">
      <alignment horizontal="center" vertical="center"/>
    </xf>
    <xf numFmtId="0" fontId="13" fillId="24" borderId="5" xfId="0" applyFont="1" applyFill="1" applyBorder="1" applyAlignment="1">
      <alignment horizontal="center" vertical="center"/>
    </xf>
    <xf numFmtId="3" fontId="19" fillId="24" borderId="5" xfId="0" applyNumberFormat="1" applyFont="1" applyFill="1" applyBorder="1" applyAlignment="1">
      <alignment horizontal="center" vertical="center"/>
    </xf>
    <xf numFmtId="166" fontId="19" fillId="24" borderId="5" xfId="0" applyNumberFormat="1" applyFont="1" applyFill="1" applyBorder="1" applyAlignment="1">
      <alignment horizontal="center" vertical="center"/>
    </xf>
    <xf numFmtId="0" fontId="11" fillId="19" borderId="5" xfId="0" applyFont="1" applyFill="1" applyBorder="1" applyAlignment="1">
      <alignment horizontal="left" vertical="center" wrapText="1"/>
    </xf>
    <xf numFmtId="0" fontId="9" fillId="19" borderId="5" xfId="0" applyFont="1" applyFill="1" applyBorder="1" applyAlignment="1">
      <alignment horizontal="left" vertical="center" wrapText="1"/>
    </xf>
    <xf numFmtId="0" fontId="11" fillId="18" borderId="5" xfId="0" applyFont="1" applyFill="1" applyBorder="1" applyAlignment="1">
      <alignment horizontal="left" vertical="center" wrapText="1"/>
    </xf>
    <xf numFmtId="0" fontId="14" fillId="19" borderId="5" xfId="0" applyFont="1" applyFill="1" applyBorder="1" applyAlignment="1">
      <alignment horizontal="center" vertical="center" wrapText="1"/>
    </xf>
    <xf numFmtId="0" fontId="14" fillId="17" borderId="5" xfId="0" applyFont="1" applyFill="1" applyBorder="1" applyAlignment="1">
      <alignment horizontal="center" vertical="center" wrapText="1"/>
    </xf>
    <xf numFmtId="9" fontId="9" fillId="19" borderId="5" xfId="0" applyNumberFormat="1" applyFont="1" applyFill="1" applyBorder="1" applyAlignment="1">
      <alignment horizontal="center" vertical="center" wrapText="1"/>
    </xf>
    <xf numFmtId="0" fontId="9" fillId="19" borderId="5" xfId="0" applyFont="1" applyFill="1" applyBorder="1" applyAlignment="1">
      <alignment horizontal="center" vertical="center" wrapText="1"/>
    </xf>
    <xf numFmtId="0" fontId="15" fillId="17" borderId="5" xfId="0" applyFont="1" applyFill="1" applyBorder="1" applyAlignment="1">
      <alignment horizontal="center" vertical="center" wrapText="1"/>
    </xf>
    <xf numFmtId="168"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1" xfId="0" applyBorder="1" applyAlignment="1">
      <alignment vertical="center" wrapText="1"/>
    </xf>
    <xf numFmtId="0" fontId="0" fillId="0" borderId="5" xfId="0" applyBorder="1" applyAlignment="1">
      <alignment horizontal="left" vertical="center" wrapText="1"/>
    </xf>
    <xf numFmtId="0" fontId="0" fillId="0" borderId="1" xfId="0" applyBorder="1" applyAlignment="1">
      <alignment vertical="center"/>
      <extLst>
        <ext xmlns:xfpb="http://schemas.microsoft.com/office/spreadsheetml/2022/featurepropertybag" uri="{C7286773-470A-42A8-94C5-96B5CB345126}">
          <xfpb:xfComplement i="0"/>
        </ext>
      </extLst>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0" fillId="7" borderId="2"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 xfId="0"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7" xfId="0" applyFont="1" applyFill="1" applyBorder="1" applyAlignment="1">
      <alignment horizontal="center" vertical="center" wrapText="1"/>
    </xf>
    <xf numFmtId="0" fontId="11" fillId="19" borderId="8" xfId="0" applyFont="1" applyFill="1" applyBorder="1" applyAlignment="1">
      <alignment horizontal="center" vertical="center" wrapText="1"/>
    </xf>
    <xf numFmtId="0" fontId="11" fillId="19" borderId="6" xfId="0" applyFont="1" applyFill="1" applyBorder="1" applyAlignment="1">
      <alignment horizontal="center" vertical="center"/>
    </xf>
    <xf numFmtId="0" fontId="11" fillId="19" borderId="7" xfId="0" applyFont="1" applyFill="1" applyBorder="1" applyAlignment="1">
      <alignment horizontal="center" vertical="center"/>
    </xf>
    <xf numFmtId="0" fontId="11" fillId="19" borderId="8" xfId="0" applyFont="1" applyFill="1" applyBorder="1" applyAlignment="1">
      <alignment horizontal="center" vertical="center"/>
    </xf>
  </cellXfs>
  <cellStyles count="1">
    <cellStyle name="Normal" xfId="0" builtinId="0"/>
  </cellStyles>
  <dxfs count="33">
    <dxf>
      <font>
        <color theme="0"/>
      </font>
      <fill>
        <patternFill patternType="solid">
          <fgColor theme="1"/>
          <bgColor theme="1"/>
        </patternFill>
      </fill>
    </dxf>
    <dxf>
      <fill>
        <patternFill patternType="solid">
          <fgColor rgb="FF00FF00"/>
          <bgColor rgb="FF00FF00"/>
        </patternFill>
      </fill>
    </dxf>
    <dxf>
      <font>
        <b/>
        <color rgb="FFFFFFFF"/>
      </font>
      <fill>
        <patternFill patternType="solid">
          <fgColor rgb="FFFF0000"/>
          <bgColor rgb="FFFF0000"/>
        </patternFill>
      </fill>
    </dxf>
    <dxf>
      <font>
        <b/>
        <color rgb="FFFFFFFF"/>
      </font>
      <fill>
        <patternFill patternType="solid">
          <fgColor rgb="FF38761D"/>
          <bgColor rgb="FF38761D"/>
        </patternFill>
      </fill>
    </dxf>
    <dxf>
      <font>
        <b/>
        <color rgb="FFFFFFFF"/>
      </font>
      <fill>
        <patternFill patternType="solid">
          <fgColor rgb="FF0000FF"/>
          <bgColor rgb="FF0000FF"/>
        </patternFill>
      </fill>
    </dxf>
    <dxf>
      <font>
        <b/>
        <color rgb="FFFFFFFF"/>
      </font>
      <fill>
        <patternFill patternType="solid">
          <fgColor rgb="FF9900FF"/>
          <bgColor rgb="FF9900FF"/>
        </patternFill>
      </fill>
    </dxf>
    <dxf>
      <font>
        <b/>
      </font>
      <fill>
        <patternFill patternType="solid">
          <fgColor rgb="FFFF9900"/>
          <bgColor rgb="FFFF9900"/>
        </patternFill>
      </fill>
    </dxf>
    <dxf>
      <font>
        <b/>
        <color rgb="FFFFFFFF"/>
      </font>
      <fill>
        <patternFill patternType="solid">
          <fgColor rgb="FFE06666"/>
          <bgColor rgb="FFE06666"/>
        </patternFill>
      </fill>
    </dxf>
    <dxf>
      <font>
        <b/>
        <color rgb="FFFFFFFF"/>
      </font>
      <fill>
        <patternFill patternType="solid">
          <fgColor rgb="FFFF0000"/>
          <bgColor rgb="FFFF0000"/>
        </patternFill>
      </fill>
    </dxf>
    <dxf>
      <font>
        <b/>
        <color rgb="FFFFFFFF"/>
      </font>
      <fill>
        <patternFill patternType="solid">
          <fgColor rgb="FF0000FF"/>
          <bgColor rgb="FF0000FF"/>
        </patternFill>
      </fill>
    </dxf>
    <dxf>
      <font>
        <color rgb="FFFFFFFF"/>
      </font>
      <fill>
        <patternFill patternType="solid">
          <fgColor rgb="FF0000FF"/>
          <bgColor rgb="FF0000FF"/>
        </patternFill>
      </fill>
    </dxf>
    <dxf>
      <font>
        <b/>
        <color rgb="FFFFFF00"/>
      </font>
      <fill>
        <patternFill patternType="solid">
          <fgColor rgb="FFFF0000"/>
          <bgColor rgb="FFFF0000"/>
        </patternFill>
      </fill>
    </dxf>
    <dxf>
      <font>
        <color rgb="FFFFFFFF"/>
      </font>
      <fill>
        <patternFill patternType="solid">
          <fgColor rgb="FF5B0F00"/>
          <bgColor rgb="FF5B0F00"/>
        </patternFill>
      </fill>
    </dxf>
    <dxf>
      <fill>
        <patternFill patternType="solid">
          <fgColor rgb="FFF1C232"/>
          <bgColor rgb="FFF1C232"/>
        </patternFill>
      </fill>
    </dxf>
    <dxf>
      <font>
        <color rgb="FFFFFFFF"/>
      </font>
      <fill>
        <patternFill patternType="solid">
          <fgColor rgb="FF741B47"/>
          <bgColor rgb="FF741B47"/>
        </patternFill>
      </fill>
    </dxf>
    <dxf>
      <font>
        <color rgb="FF000000"/>
      </font>
      <fill>
        <patternFill patternType="solid">
          <fgColor rgb="FFFFFFFF"/>
          <bgColor rgb="FFFFFFFF"/>
        </patternFill>
      </fill>
    </dxf>
    <dxf>
      <fill>
        <patternFill patternType="solid">
          <fgColor rgb="FFFFFFFF"/>
          <bgColor rgb="FFFFFFFF"/>
        </patternFill>
      </fill>
    </dxf>
    <dxf>
      <fill>
        <patternFill patternType="solid">
          <fgColor rgb="FF38761D"/>
          <bgColor rgb="FF38761D"/>
        </patternFill>
      </fill>
    </dxf>
    <dxf>
      <fill>
        <patternFill patternType="solid">
          <fgColor rgb="FF4C8434"/>
          <bgColor rgb="FF4C8434"/>
        </patternFill>
      </fill>
    </dxf>
    <dxf>
      <font>
        <color rgb="FF000000"/>
      </font>
      <fill>
        <patternFill patternType="solid">
          <fgColor rgb="FF568627"/>
          <bgColor rgb="FF568627"/>
        </patternFill>
      </fill>
    </dxf>
    <dxf>
      <fill>
        <patternFill patternType="solid">
          <fgColor rgb="FF739434"/>
          <bgColor rgb="FF739434"/>
        </patternFill>
      </fill>
    </dxf>
    <dxf>
      <font>
        <color rgb="FF000000"/>
      </font>
      <fill>
        <patternFill patternType="solid">
          <fgColor rgb="FF8A9B3A"/>
          <bgColor rgb="FF8A9B3A"/>
        </patternFill>
      </fill>
    </dxf>
    <dxf>
      <fill>
        <patternFill patternType="solid">
          <fgColor rgb="FF9AA141"/>
          <bgColor rgb="FF9AA141"/>
        </patternFill>
      </fill>
    </dxf>
    <dxf>
      <fill>
        <patternFill patternType="solid">
          <fgColor rgb="FFB1AE47"/>
          <bgColor rgb="FFB1AE47"/>
        </patternFill>
      </fill>
    </dxf>
    <dxf>
      <fill>
        <patternFill patternType="solid">
          <fgColor rgb="FFCBBB50"/>
          <bgColor rgb="FFCBBB50"/>
        </patternFill>
      </fill>
    </dxf>
    <dxf>
      <fill>
        <patternFill patternType="solid">
          <fgColor rgb="FFC2B853"/>
          <bgColor rgb="FFC2B853"/>
        </patternFill>
      </fill>
    </dxf>
    <dxf>
      <fill>
        <patternFill patternType="solid">
          <fgColor rgb="FFF5D58F"/>
          <bgColor rgb="FFF5D58F"/>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00FF00"/>
          <bgColor rgb="FF00FF00"/>
        </patternFill>
      </fill>
    </dxf>
    <dxf>
      <font>
        <color rgb="FFFFFFFF"/>
      </font>
      <fill>
        <patternFill patternType="solid">
          <fgColor rgb="FF000000"/>
          <bgColor rgb="FF000000"/>
        </patternFill>
      </fill>
    </dxf>
    <dxf>
      <fill>
        <patternFill patternType="solid">
          <fgColor rgb="FF38761D"/>
          <bgColor rgb="FF38761D"/>
        </patternFill>
      </fill>
    </dxf>
    <dxf>
      <font>
        <color rgb="FFFFFFFF"/>
      </font>
      <fill>
        <patternFill patternType="solid">
          <fgColor rgb="FF1155CC"/>
          <bgColor rgb="FF1155CC"/>
        </patternFill>
      </fill>
    </dxf>
  </dxfs>
  <tableStyles count="0" defaultTableStyle="TableStyleMedium9" defaultPivotStyle="PivotStyleLight16"/>
  <colors>
    <mruColors>
      <color rgb="FFCCFF66"/>
      <color rgb="FFCDACE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4"/>
  <sheetViews>
    <sheetView tabSelected="1" zoomScale="90" zoomScaleNormal="90" workbookViewId="0">
      <pane xSplit="1" ySplit="1" topLeftCell="B296" activePane="bottomRight" state="frozen"/>
      <selection pane="topRight" activeCell="B1" sqref="B1"/>
      <selection pane="bottomLeft" activeCell="A2" sqref="A2"/>
      <selection pane="bottomRight" activeCell="A259" sqref="A259:XFD259"/>
    </sheetView>
  </sheetViews>
  <sheetFormatPr baseColWidth="10" defaultColWidth="9.109375" defaultRowHeight="14.4"/>
  <cols>
    <col min="1" max="1" width="15" style="13" customWidth="1"/>
    <col min="2" max="2" width="54.33203125" style="13" bestFit="1" customWidth="1"/>
    <col min="3" max="3" width="26.33203125" style="3" customWidth="1"/>
    <col min="4" max="4" width="25" style="3" customWidth="1"/>
    <col min="5" max="5" width="30" style="3" customWidth="1"/>
    <col min="6" max="6" width="32.44140625" style="3" bestFit="1" customWidth="1"/>
  </cols>
  <sheetData>
    <row r="1" spans="1:6" ht="15.6">
      <c r="A1" s="11" t="s">
        <v>0</v>
      </c>
      <c r="B1" s="11" t="s">
        <v>1</v>
      </c>
      <c r="C1" s="1" t="s">
        <v>2</v>
      </c>
      <c r="D1" s="1" t="s">
        <v>102</v>
      </c>
      <c r="E1" s="1" t="s">
        <v>3</v>
      </c>
      <c r="F1" s="16" t="s">
        <v>290</v>
      </c>
    </row>
    <row r="2" spans="1:6" ht="34.5" customHeight="1">
      <c r="A2" s="4" t="s">
        <v>95</v>
      </c>
      <c r="B2" s="135" t="s">
        <v>209</v>
      </c>
      <c r="C2" s="136"/>
      <c r="D2" s="137"/>
      <c r="E2" s="4"/>
      <c r="F2" s="17" t="b">
        <v>1</v>
      </c>
    </row>
    <row r="3" spans="1:6" ht="28.8">
      <c r="A3" s="5" t="s">
        <v>96</v>
      </c>
      <c r="B3" s="141" t="s">
        <v>97</v>
      </c>
      <c r="C3" s="142"/>
      <c r="D3" s="143"/>
      <c r="E3" s="6" t="s">
        <v>100</v>
      </c>
      <c r="F3" s="18" t="b">
        <v>1</v>
      </c>
    </row>
    <row r="4" spans="1:6" ht="43.8" customHeight="1">
      <c r="A4" s="7" t="s">
        <v>98</v>
      </c>
      <c r="B4" s="138" t="s">
        <v>104</v>
      </c>
      <c r="C4" s="139"/>
      <c r="D4" s="140"/>
      <c r="E4" s="7" t="s">
        <v>99</v>
      </c>
      <c r="F4" s="19" t="b">
        <v>1</v>
      </c>
    </row>
    <row r="5" spans="1:6">
      <c r="A5" s="7" t="s">
        <v>4</v>
      </c>
      <c r="B5" s="138" t="s">
        <v>113</v>
      </c>
      <c r="C5" s="139"/>
      <c r="D5" s="140"/>
      <c r="E5" s="7"/>
      <c r="F5" s="19" t="b">
        <v>1</v>
      </c>
    </row>
    <row r="6" spans="1:6">
      <c r="A6" s="7" t="s">
        <v>4</v>
      </c>
      <c r="B6" s="138" t="s">
        <v>114</v>
      </c>
      <c r="C6" s="139"/>
      <c r="D6" s="140"/>
      <c r="E6" s="7"/>
      <c r="F6" s="19" t="b">
        <v>1</v>
      </c>
    </row>
    <row r="7" spans="1:6">
      <c r="A7" s="7" t="s">
        <v>4</v>
      </c>
      <c r="B7" s="138" t="s">
        <v>112</v>
      </c>
      <c r="C7" s="139"/>
      <c r="D7" s="140"/>
      <c r="E7" s="7"/>
      <c r="F7" s="19" t="b">
        <v>1</v>
      </c>
    </row>
    <row r="8" spans="1:6">
      <c r="A8" s="14">
        <v>46048</v>
      </c>
      <c r="B8" s="2" t="s">
        <v>116</v>
      </c>
      <c r="C8" s="2" t="s">
        <v>260</v>
      </c>
      <c r="D8" s="2" t="s">
        <v>130</v>
      </c>
      <c r="E8" s="2"/>
      <c r="F8" s="20" t="b">
        <v>1</v>
      </c>
    </row>
    <row r="9" spans="1:6" ht="28.8">
      <c r="A9" s="2" t="s">
        <v>253</v>
      </c>
      <c r="B9" s="2" t="s">
        <v>216</v>
      </c>
      <c r="C9" s="2" t="s">
        <v>115</v>
      </c>
      <c r="D9" s="2" t="s">
        <v>130</v>
      </c>
      <c r="E9" s="2"/>
      <c r="F9" s="20" t="b">
        <v>1</v>
      </c>
    </row>
    <row r="10" spans="1:6" ht="28.8">
      <c r="A10" s="14" t="s">
        <v>255</v>
      </c>
      <c r="B10" s="2" t="s">
        <v>254</v>
      </c>
      <c r="C10" s="2" t="s">
        <v>179</v>
      </c>
      <c r="D10" s="2" t="s">
        <v>130</v>
      </c>
      <c r="E10" s="2"/>
      <c r="F10" s="20" t="b">
        <v>1</v>
      </c>
    </row>
    <row r="11" spans="1:6" ht="28.8">
      <c r="A11" s="2" t="s">
        <v>125</v>
      </c>
      <c r="B11" s="2" t="s">
        <v>215</v>
      </c>
      <c r="C11" s="2" t="s">
        <v>115</v>
      </c>
      <c r="D11" s="2" t="s">
        <v>130</v>
      </c>
      <c r="E11" s="2"/>
      <c r="F11" s="20" t="b">
        <v>1</v>
      </c>
    </row>
    <row r="12" spans="1:6">
      <c r="A12" s="2" t="s">
        <v>5</v>
      </c>
      <c r="B12" s="25" t="s">
        <v>256</v>
      </c>
      <c r="C12" s="2" t="s">
        <v>257</v>
      </c>
      <c r="D12" s="2" t="s">
        <v>130</v>
      </c>
      <c r="E12" s="2"/>
      <c r="F12" s="20" t="b">
        <v>1</v>
      </c>
    </row>
    <row r="13" spans="1:6" ht="28.8">
      <c r="A13" s="2" t="s">
        <v>6</v>
      </c>
      <c r="B13" s="2" t="s">
        <v>258</v>
      </c>
      <c r="C13" s="2" t="s">
        <v>120</v>
      </c>
      <c r="D13" s="2" t="s">
        <v>211</v>
      </c>
      <c r="E13" s="2"/>
      <c r="F13" s="20" t="b">
        <v>1</v>
      </c>
    </row>
    <row r="14" spans="1:6" ht="43.2">
      <c r="A14" s="14">
        <v>46064</v>
      </c>
      <c r="B14" s="2" t="s">
        <v>259</v>
      </c>
      <c r="C14" s="2" t="s">
        <v>257</v>
      </c>
      <c r="D14" s="2" t="s">
        <v>130</v>
      </c>
      <c r="E14" s="2"/>
      <c r="F14" s="20" t="b">
        <v>1</v>
      </c>
    </row>
    <row r="15" spans="1:6">
      <c r="A15" s="14">
        <v>46064</v>
      </c>
      <c r="B15" s="2" t="s">
        <v>116</v>
      </c>
      <c r="C15" s="2" t="s">
        <v>260</v>
      </c>
      <c r="D15" s="2" t="s">
        <v>130</v>
      </c>
      <c r="E15" s="2"/>
      <c r="F15" s="20" t="b">
        <v>1</v>
      </c>
    </row>
    <row r="16" spans="1:6">
      <c r="A16" s="14">
        <v>46034</v>
      </c>
      <c r="B16" s="2" t="s">
        <v>212</v>
      </c>
      <c r="C16" s="2" t="s">
        <v>260</v>
      </c>
      <c r="D16" s="2" t="s">
        <v>130</v>
      </c>
      <c r="E16" s="2"/>
      <c r="F16" s="20" t="b">
        <v>1</v>
      </c>
    </row>
    <row r="17" spans="1:6" ht="30" customHeight="1">
      <c r="A17" s="14" t="s">
        <v>261</v>
      </c>
      <c r="B17" s="2" t="s">
        <v>262</v>
      </c>
      <c r="C17" s="2" t="s">
        <v>291</v>
      </c>
      <c r="D17" s="2" t="s">
        <v>130</v>
      </c>
      <c r="E17" s="2"/>
      <c r="F17" s="20" t="b">
        <v>1</v>
      </c>
    </row>
    <row r="18" spans="1:6" ht="28.8">
      <c r="A18" s="2" t="s">
        <v>7</v>
      </c>
      <c r="B18" s="2" t="s">
        <v>117</v>
      </c>
      <c r="C18" s="2" t="s">
        <v>257</v>
      </c>
      <c r="D18" s="2" t="s">
        <v>130</v>
      </c>
      <c r="E18" s="2"/>
      <c r="F18" s="20" t="b">
        <v>1</v>
      </c>
    </row>
    <row r="19" spans="1:6">
      <c r="A19" s="2" t="s">
        <v>8</v>
      </c>
      <c r="B19" s="2" t="s">
        <v>118</v>
      </c>
      <c r="C19" s="2" t="s">
        <v>260</v>
      </c>
      <c r="D19" s="2" t="s">
        <v>130</v>
      </c>
      <c r="E19" s="2"/>
      <c r="F19" s="20" t="b">
        <v>1</v>
      </c>
    </row>
    <row r="20" spans="1:6">
      <c r="A20" s="2" t="s">
        <v>8</v>
      </c>
      <c r="B20" s="26" t="s">
        <v>263</v>
      </c>
      <c r="C20" s="2" t="s">
        <v>257</v>
      </c>
      <c r="D20" s="2" t="s">
        <v>130</v>
      </c>
      <c r="E20" s="2"/>
      <c r="F20" s="20" t="b">
        <v>1</v>
      </c>
    </row>
    <row r="21" spans="1:6">
      <c r="A21" s="2" t="s">
        <v>8</v>
      </c>
      <c r="B21" s="2" t="s">
        <v>264</v>
      </c>
      <c r="C21" s="2" t="s">
        <v>257</v>
      </c>
      <c r="D21" s="2" t="s">
        <v>130</v>
      </c>
      <c r="E21" s="2"/>
      <c r="F21" s="20" t="b">
        <v>1</v>
      </c>
    </row>
    <row r="22" spans="1:6" ht="28.8">
      <c r="A22" s="2" t="s">
        <v>9</v>
      </c>
      <c r="B22" s="2" t="s">
        <v>119</v>
      </c>
      <c r="C22" s="2" t="s">
        <v>120</v>
      </c>
      <c r="D22" s="2" t="s">
        <v>211</v>
      </c>
      <c r="E22" s="2"/>
      <c r="F22" s="20" t="b">
        <v>1</v>
      </c>
    </row>
    <row r="23" spans="1:6">
      <c r="A23" s="14">
        <v>46071</v>
      </c>
      <c r="B23" s="2" t="s">
        <v>266</v>
      </c>
      <c r="C23" s="2" t="s">
        <v>257</v>
      </c>
      <c r="D23" s="2" t="s">
        <v>130</v>
      </c>
      <c r="E23" s="2"/>
      <c r="F23" s="20" t="b">
        <v>1</v>
      </c>
    </row>
    <row r="24" spans="1:6" ht="32.25" customHeight="1">
      <c r="A24" s="2" t="s">
        <v>10</v>
      </c>
      <c r="B24" s="2" t="s">
        <v>265</v>
      </c>
      <c r="C24" s="2" t="s">
        <v>257</v>
      </c>
      <c r="D24" s="2" t="s">
        <v>130</v>
      </c>
      <c r="E24" s="2"/>
      <c r="F24" s="20" t="b">
        <v>1</v>
      </c>
    </row>
    <row r="25" spans="1:6">
      <c r="A25" s="2" t="s">
        <v>10</v>
      </c>
      <c r="B25" s="2" t="s">
        <v>118</v>
      </c>
      <c r="C25" s="2" t="s">
        <v>260</v>
      </c>
      <c r="D25" s="2" t="s">
        <v>130</v>
      </c>
      <c r="E25" s="2"/>
      <c r="F25" s="20" t="b">
        <v>1</v>
      </c>
    </row>
    <row r="26" spans="1:6">
      <c r="A26" s="2" t="s">
        <v>11</v>
      </c>
      <c r="B26" s="2" t="s">
        <v>121</v>
      </c>
      <c r="C26" s="2" t="s">
        <v>120</v>
      </c>
      <c r="D26" s="2" t="s">
        <v>131</v>
      </c>
      <c r="E26" s="2"/>
      <c r="F26" s="20" t="b">
        <v>1</v>
      </c>
    </row>
    <row r="27" spans="1:6" ht="27.6">
      <c r="A27" s="14">
        <v>46073</v>
      </c>
      <c r="B27" s="27" t="s">
        <v>267</v>
      </c>
      <c r="C27" s="2" t="s">
        <v>257</v>
      </c>
      <c r="D27" s="2" t="s">
        <v>130</v>
      </c>
      <c r="E27" s="2"/>
      <c r="F27" s="20" t="b">
        <v>1</v>
      </c>
    </row>
    <row r="28" spans="1:6" ht="28.8">
      <c r="A28" s="14">
        <v>46073</v>
      </c>
      <c r="B28" s="28" t="s">
        <v>268</v>
      </c>
      <c r="C28" s="2" t="s">
        <v>269</v>
      </c>
      <c r="D28" s="2" t="s">
        <v>211</v>
      </c>
      <c r="E28" s="2"/>
      <c r="F28" s="20" t="b">
        <v>1</v>
      </c>
    </row>
    <row r="29" spans="1:6" ht="28.8">
      <c r="A29" s="2" t="s">
        <v>12</v>
      </c>
      <c r="B29" s="2" t="s">
        <v>270</v>
      </c>
      <c r="C29" s="2" t="s">
        <v>260</v>
      </c>
      <c r="D29" s="2" t="s">
        <v>211</v>
      </c>
      <c r="E29" s="2"/>
      <c r="F29" s="20" t="b">
        <v>1</v>
      </c>
    </row>
    <row r="30" spans="1:6" ht="28.8">
      <c r="A30" s="2" t="s">
        <v>272</v>
      </c>
      <c r="B30" s="2" t="s">
        <v>271</v>
      </c>
      <c r="C30" s="2" t="s">
        <v>257</v>
      </c>
      <c r="D30" s="2" t="s">
        <v>130</v>
      </c>
      <c r="E30" s="2"/>
      <c r="F30" s="20" t="b">
        <v>1</v>
      </c>
    </row>
    <row r="31" spans="1:6" ht="30" customHeight="1">
      <c r="A31" s="2" t="s">
        <v>13</v>
      </c>
      <c r="B31" s="2" t="s">
        <v>217</v>
      </c>
      <c r="C31" s="2" t="s">
        <v>218</v>
      </c>
      <c r="D31" s="2" t="s">
        <v>130</v>
      </c>
      <c r="E31" s="2"/>
      <c r="F31" s="20" t="b">
        <v>1</v>
      </c>
    </row>
    <row r="32" spans="1:6" ht="28.8">
      <c r="A32" s="2" t="s">
        <v>274</v>
      </c>
      <c r="B32" s="2" t="s">
        <v>273</v>
      </c>
      <c r="C32" s="2" t="s">
        <v>257</v>
      </c>
      <c r="D32" s="2" t="s">
        <v>130</v>
      </c>
      <c r="E32" s="2"/>
      <c r="F32" s="20" t="b">
        <v>1</v>
      </c>
    </row>
    <row r="33" spans="1:6" ht="28.8">
      <c r="A33" s="2" t="s">
        <v>126</v>
      </c>
      <c r="B33" s="2" t="s">
        <v>123</v>
      </c>
      <c r="C33" s="2" t="s">
        <v>122</v>
      </c>
      <c r="D33" s="2" t="s">
        <v>130</v>
      </c>
      <c r="E33" s="2"/>
      <c r="F33" s="20" t="b">
        <v>1</v>
      </c>
    </row>
    <row r="34" spans="1:6" ht="28.8">
      <c r="A34" s="2" t="s">
        <v>219</v>
      </c>
      <c r="B34" s="2" t="s">
        <v>222</v>
      </c>
      <c r="C34" s="2" t="s">
        <v>220</v>
      </c>
      <c r="D34" s="2" t="s">
        <v>130</v>
      </c>
      <c r="E34" s="2"/>
      <c r="F34" s="20" t="b">
        <v>1</v>
      </c>
    </row>
    <row r="35" spans="1:6">
      <c r="A35" s="14">
        <v>46090</v>
      </c>
      <c r="B35" s="2" t="s">
        <v>275</v>
      </c>
      <c r="C35" s="2" t="s">
        <v>179</v>
      </c>
      <c r="D35" s="2" t="s">
        <v>130</v>
      </c>
      <c r="E35" s="2"/>
      <c r="F35" s="20" t="b">
        <v>1</v>
      </c>
    </row>
    <row r="36" spans="1:6">
      <c r="A36" s="14">
        <v>46090</v>
      </c>
      <c r="B36" s="2" t="s">
        <v>276</v>
      </c>
      <c r="C36" s="2" t="s">
        <v>277</v>
      </c>
      <c r="D36" s="2" t="s">
        <v>130</v>
      </c>
      <c r="E36" s="2"/>
      <c r="F36" s="20" t="b">
        <v>1</v>
      </c>
    </row>
    <row r="37" spans="1:6">
      <c r="A37" s="2" t="s">
        <v>14</v>
      </c>
      <c r="B37" s="2" t="s">
        <v>124</v>
      </c>
      <c r="C37" s="2" t="s">
        <v>122</v>
      </c>
      <c r="D37" s="2" t="s">
        <v>130</v>
      </c>
      <c r="E37" s="2"/>
      <c r="F37" s="20" t="b">
        <v>1</v>
      </c>
    </row>
    <row r="38" spans="1:6" s="12" customFormat="1" ht="30" customHeight="1">
      <c r="A38" s="2" t="s">
        <v>14</v>
      </c>
      <c r="B38" s="2" t="s">
        <v>128</v>
      </c>
      <c r="C38" s="2" t="s">
        <v>127</v>
      </c>
      <c r="D38" s="2" t="s">
        <v>130</v>
      </c>
      <c r="E38" s="2"/>
      <c r="F38" s="21" t="b">
        <v>1</v>
      </c>
    </row>
    <row r="39" spans="1:6" ht="33" customHeight="1">
      <c r="A39" s="2" t="s">
        <v>15</v>
      </c>
      <c r="B39" s="2" t="s">
        <v>129</v>
      </c>
      <c r="C39" s="2" t="s">
        <v>127</v>
      </c>
      <c r="D39" s="2" t="s">
        <v>130</v>
      </c>
      <c r="E39" s="2"/>
      <c r="F39" s="20" t="b">
        <v>1</v>
      </c>
    </row>
    <row r="40" spans="1:6" ht="28.8">
      <c r="A40" s="2" t="s">
        <v>16</v>
      </c>
      <c r="B40" s="2" t="s">
        <v>158</v>
      </c>
      <c r="C40" s="2" t="s">
        <v>127</v>
      </c>
      <c r="D40" s="2" t="s">
        <v>130</v>
      </c>
      <c r="E40" s="2"/>
      <c r="F40" s="20" t="b">
        <v>1</v>
      </c>
    </row>
    <row r="41" spans="1:6" ht="24">
      <c r="A41" s="129">
        <v>45733</v>
      </c>
      <c r="B41" s="133" t="s">
        <v>1305</v>
      </c>
      <c r="C41" s="130" t="s">
        <v>1306</v>
      </c>
      <c r="D41" s="131" t="s">
        <v>1307</v>
      </c>
      <c r="E41"/>
      <c r="F41" s="134" t="b">
        <v>1</v>
      </c>
    </row>
    <row r="42" spans="1:6">
      <c r="A42" s="2" t="s">
        <v>17</v>
      </c>
      <c r="B42" s="2" t="s">
        <v>212</v>
      </c>
      <c r="C42" s="2" t="s">
        <v>260</v>
      </c>
      <c r="D42" s="2" t="s">
        <v>130</v>
      </c>
      <c r="E42" s="2"/>
      <c r="F42" s="20" t="b">
        <v>1</v>
      </c>
    </row>
    <row r="43" spans="1:6" ht="28.8">
      <c r="A43" s="14">
        <v>46099</v>
      </c>
      <c r="B43" s="2" t="s">
        <v>279</v>
      </c>
      <c r="C43" s="2" t="s">
        <v>179</v>
      </c>
      <c r="D43" s="2" t="s">
        <v>130</v>
      </c>
      <c r="E43" s="10"/>
      <c r="F43" s="20" t="b">
        <v>1</v>
      </c>
    </row>
    <row r="44" spans="1:6">
      <c r="A44" s="2" t="s">
        <v>18</v>
      </c>
      <c r="B44" s="2" t="s">
        <v>132</v>
      </c>
      <c r="C44" s="2" t="s">
        <v>133</v>
      </c>
      <c r="D44" s="2" t="s">
        <v>130</v>
      </c>
      <c r="E44" s="10"/>
      <c r="F44" s="20" t="b">
        <v>1</v>
      </c>
    </row>
    <row r="45" spans="1:6">
      <c r="A45" s="2" t="s">
        <v>18</v>
      </c>
      <c r="B45" s="2" t="s">
        <v>118</v>
      </c>
      <c r="C45" s="2" t="s">
        <v>260</v>
      </c>
      <c r="D45" s="2" t="s">
        <v>130</v>
      </c>
      <c r="E45" s="10"/>
      <c r="F45" s="20" t="b">
        <v>1</v>
      </c>
    </row>
    <row r="46" spans="1:6" ht="28.8">
      <c r="A46" s="14">
        <v>45006</v>
      </c>
      <c r="B46" s="2" t="s">
        <v>278</v>
      </c>
      <c r="C46" s="2" t="s">
        <v>303</v>
      </c>
      <c r="D46" s="2" t="s">
        <v>131</v>
      </c>
      <c r="E46" s="10"/>
      <c r="F46" s="20" t="b">
        <v>1</v>
      </c>
    </row>
    <row r="47" spans="1:6">
      <c r="A47" s="14">
        <v>46105</v>
      </c>
      <c r="B47" s="2" t="s">
        <v>134</v>
      </c>
      <c r="C47" s="2" t="s">
        <v>135</v>
      </c>
      <c r="D47" s="2" t="s">
        <v>130</v>
      </c>
      <c r="E47" s="10"/>
      <c r="F47" s="20" t="b">
        <v>1</v>
      </c>
    </row>
    <row r="48" spans="1:6" ht="28.8">
      <c r="A48" s="14">
        <v>46105</v>
      </c>
      <c r="B48" s="2" t="s">
        <v>280</v>
      </c>
      <c r="C48" s="2" t="s">
        <v>260</v>
      </c>
      <c r="D48" s="2" t="s">
        <v>211</v>
      </c>
      <c r="E48" s="10"/>
      <c r="F48" s="20" t="b">
        <v>1</v>
      </c>
    </row>
    <row r="49" spans="1:6">
      <c r="A49" s="14">
        <v>46105</v>
      </c>
      <c r="B49" s="2" t="s">
        <v>281</v>
      </c>
      <c r="C49" s="2" t="s">
        <v>282</v>
      </c>
      <c r="D49" s="2" t="s">
        <v>131</v>
      </c>
      <c r="E49" s="10"/>
      <c r="F49" s="20" t="b">
        <v>1</v>
      </c>
    </row>
    <row r="50" spans="1:6" ht="28.8">
      <c r="A50" s="14">
        <v>46105</v>
      </c>
      <c r="B50" s="2" t="s">
        <v>283</v>
      </c>
      <c r="C50" s="2" t="s">
        <v>127</v>
      </c>
      <c r="D50" s="2" t="s">
        <v>130</v>
      </c>
      <c r="E50" s="10"/>
      <c r="F50" s="20" t="b">
        <v>1</v>
      </c>
    </row>
    <row r="51" spans="1:6">
      <c r="A51" s="14">
        <v>46105</v>
      </c>
      <c r="B51" s="2" t="s">
        <v>284</v>
      </c>
      <c r="C51" s="2" t="s">
        <v>285</v>
      </c>
      <c r="D51" s="2" t="s">
        <v>130</v>
      </c>
      <c r="E51" s="10"/>
      <c r="F51" s="20" t="b">
        <v>1</v>
      </c>
    </row>
    <row r="52" spans="1:6" ht="28.8">
      <c r="A52" s="6" t="s">
        <v>136</v>
      </c>
      <c r="B52" s="141" t="s">
        <v>109</v>
      </c>
      <c r="C52" s="142"/>
      <c r="D52" s="143"/>
      <c r="E52" s="6" t="s">
        <v>137</v>
      </c>
      <c r="F52" s="18" t="b">
        <v>1</v>
      </c>
    </row>
    <row r="53" spans="1:6" ht="28.8">
      <c r="A53" s="2" t="s">
        <v>140</v>
      </c>
      <c r="B53" s="2" t="s">
        <v>221</v>
      </c>
      <c r="C53" s="2" t="s">
        <v>135</v>
      </c>
      <c r="D53" s="2" t="s">
        <v>130</v>
      </c>
      <c r="E53" s="2"/>
      <c r="F53" s="20" t="b">
        <v>1</v>
      </c>
    </row>
    <row r="54" spans="1:6">
      <c r="A54" s="14">
        <v>46118</v>
      </c>
      <c r="B54" s="25" t="s">
        <v>286</v>
      </c>
      <c r="C54" s="2" t="s">
        <v>257</v>
      </c>
      <c r="D54" s="2" t="s">
        <v>130</v>
      </c>
      <c r="E54" s="2"/>
      <c r="F54" s="20" t="b">
        <v>1</v>
      </c>
    </row>
    <row r="55" spans="1:6">
      <c r="A55" s="2" t="s">
        <v>19</v>
      </c>
      <c r="B55" s="2" t="s">
        <v>287</v>
      </c>
      <c r="C55" s="2" t="s">
        <v>120</v>
      </c>
      <c r="D55" s="2" t="s">
        <v>131</v>
      </c>
      <c r="E55" s="2"/>
      <c r="F55" s="20" t="b">
        <v>1</v>
      </c>
    </row>
    <row r="56" spans="1:6" ht="28.8">
      <c r="A56" s="2" t="s">
        <v>19</v>
      </c>
      <c r="B56" s="2" t="s">
        <v>213</v>
      </c>
      <c r="C56" s="2" t="s">
        <v>260</v>
      </c>
      <c r="D56" s="2" t="s">
        <v>211</v>
      </c>
      <c r="E56" s="2"/>
      <c r="F56" s="20" t="b">
        <v>1</v>
      </c>
    </row>
    <row r="57" spans="1:6" ht="28.8">
      <c r="A57" s="2" t="s">
        <v>138</v>
      </c>
      <c r="B57" s="2" t="s">
        <v>139</v>
      </c>
      <c r="C57" s="2" t="s">
        <v>141</v>
      </c>
      <c r="D57" s="2" t="s">
        <v>130</v>
      </c>
      <c r="E57" s="2"/>
      <c r="F57" s="20" t="b">
        <v>1</v>
      </c>
    </row>
    <row r="58" spans="1:6" ht="28.8">
      <c r="A58" s="2" t="s">
        <v>20</v>
      </c>
      <c r="B58" s="2" t="s">
        <v>213</v>
      </c>
      <c r="C58" s="2" t="s">
        <v>260</v>
      </c>
      <c r="D58" s="2" t="s">
        <v>211</v>
      </c>
      <c r="E58" s="2"/>
      <c r="F58" s="20" t="b">
        <v>1</v>
      </c>
    </row>
    <row r="59" spans="1:6" ht="28.8">
      <c r="A59" s="2" t="s">
        <v>21</v>
      </c>
      <c r="B59" s="2" t="s">
        <v>288</v>
      </c>
      <c r="C59" s="2" t="s">
        <v>289</v>
      </c>
      <c r="D59" s="2" t="s">
        <v>211</v>
      </c>
      <c r="E59" s="2"/>
      <c r="F59" s="20" t="b">
        <v>1</v>
      </c>
    </row>
    <row r="60" spans="1:6" ht="28.8">
      <c r="A60" s="2" t="s">
        <v>21</v>
      </c>
      <c r="B60" s="2" t="s">
        <v>306</v>
      </c>
      <c r="C60" s="2" t="s">
        <v>307</v>
      </c>
      <c r="D60" s="2" t="s">
        <v>130</v>
      </c>
      <c r="E60" s="2"/>
      <c r="F60" s="20" t="b">
        <v>1</v>
      </c>
    </row>
    <row r="61" spans="1:6" ht="28.8">
      <c r="A61" s="2" t="s">
        <v>145</v>
      </c>
      <c r="B61" s="2" t="s">
        <v>146</v>
      </c>
      <c r="C61" s="2" t="s">
        <v>147</v>
      </c>
      <c r="D61" s="2" t="s">
        <v>130</v>
      </c>
      <c r="E61" s="2"/>
      <c r="F61" s="20" t="b">
        <v>1</v>
      </c>
    </row>
    <row r="62" spans="1:6" ht="28.8">
      <c r="A62" s="14">
        <v>46132</v>
      </c>
      <c r="B62" s="2" t="s">
        <v>304</v>
      </c>
      <c r="C62" s="2" t="s">
        <v>120</v>
      </c>
      <c r="D62" s="2" t="s">
        <v>211</v>
      </c>
      <c r="E62" s="2"/>
      <c r="F62" s="20" t="b">
        <v>1</v>
      </c>
    </row>
    <row r="63" spans="1:6" ht="45.75" customHeight="1">
      <c r="A63" s="2" t="s">
        <v>145</v>
      </c>
      <c r="B63" s="2" t="s">
        <v>149</v>
      </c>
      <c r="C63" s="2" t="s">
        <v>135</v>
      </c>
      <c r="D63" s="2" t="s">
        <v>130</v>
      </c>
      <c r="E63" s="2"/>
      <c r="F63" s="20" t="b">
        <v>1</v>
      </c>
    </row>
    <row r="64" spans="1:6" ht="43.2">
      <c r="A64" s="2" t="s">
        <v>22</v>
      </c>
      <c r="B64" s="2" t="s">
        <v>142</v>
      </c>
      <c r="C64" s="2" t="s">
        <v>143</v>
      </c>
      <c r="D64" s="2" t="s">
        <v>131</v>
      </c>
      <c r="E64" s="2"/>
      <c r="F64" s="20" t="b">
        <v>1</v>
      </c>
    </row>
    <row r="65" spans="1:6" ht="28.8">
      <c r="A65" s="2" t="s">
        <v>23</v>
      </c>
      <c r="B65" s="2" t="s">
        <v>213</v>
      </c>
      <c r="C65" s="2" t="s">
        <v>260</v>
      </c>
      <c r="D65" s="2" t="s">
        <v>211</v>
      </c>
      <c r="E65" s="2"/>
      <c r="F65" s="20" t="b">
        <v>1</v>
      </c>
    </row>
    <row r="66" spans="1:6" ht="28.8">
      <c r="A66" s="14">
        <v>46136</v>
      </c>
      <c r="B66" s="2" t="s">
        <v>144</v>
      </c>
      <c r="C66" s="2" t="s">
        <v>147</v>
      </c>
      <c r="D66" s="2" t="s">
        <v>130</v>
      </c>
      <c r="E66" s="2"/>
      <c r="F66" s="20" t="b">
        <v>1</v>
      </c>
    </row>
    <row r="67" spans="1:6" ht="28.8">
      <c r="A67" s="14">
        <v>46136</v>
      </c>
      <c r="B67" s="2" t="s">
        <v>262</v>
      </c>
      <c r="C67" s="2" t="s">
        <v>291</v>
      </c>
      <c r="D67" s="2" t="s">
        <v>130</v>
      </c>
      <c r="E67" s="2"/>
      <c r="F67" s="20" t="b">
        <v>1</v>
      </c>
    </row>
    <row r="68" spans="1:6" ht="28.8">
      <c r="A68" s="2" t="s">
        <v>294</v>
      </c>
      <c r="B68" s="2" t="s">
        <v>295</v>
      </c>
      <c r="C68" s="2" t="s">
        <v>296</v>
      </c>
      <c r="D68" s="2" t="s">
        <v>130</v>
      </c>
      <c r="E68" s="2"/>
      <c r="F68" s="20" t="b">
        <v>1</v>
      </c>
    </row>
    <row r="69" spans="1:6" ht="28.8">
      <c r="A69" s="2" t="s">
        <v>148</v>
      </c>
      <c r="B69" s="2" t="s">
        <v>176</v>
      </c>
      <c r="C69" s="2" t="s">
        <v>135</v>
      </c>
      <c r="D69" s="2" t="s">
        <v>130</v>
      </c>
      <c r="E69" s="2"/>
      <c r="F69" s="20" t="b">
        <v>1</v>
      </c>
    </row>
    <row r="70" spans="1:6">
      <c r="A70" s="14">
        <v>46139</v>
      </c>
      <c r="B70" s="2" t="s">
        <v>312</v>
      </c>
      <c r="C70" s="2" t="s">
        <v>313</v>
      </c>
      <c r="D70" s="2" t="s">
        <v>131</v>
      </c>
      <c r="E70" s="2" t="s">
        <v>314</v>
      </c>
      <c r="F70" s="20" t="b">
        <v>1</v>
      </c>
    </row>
    <row r="71" spans="1:6" ht="28.8">
      <c r="A71" s="14">
        <v>46140</v>
      </c>
      <c r="B71" s="2" t="s">
        <v>310</v>
      </c>
      <c r="C71" s="2" t="s">
        <v>311</v>
      </c>
      <c r="D71" s="2" t="s">
        <v>131</v>
      </c>
      <c r="E71" s="2"/>
      <c r="F71" s="20" t="b">
        <v>1</v>
      </c>
    </row>
    <row r="72" spans="1:6" ht="28.8">
      <c r="A72" s="2" t="s">
        <v>24</v>
      </c>
      <c r="B72" s="2" t="s">
        <v>213</v>
      </c>
      <c r="C72" s="2" t="s">
        <v>260</v>
      </c>
      <c r="D72" s="2" t="s">
        <v>211</v>
      </c>
      <c r="E72" s="2"/>
      <c r="F72" s="20" t="b">
        <v>1</v>
      </c>
    </row>
    <row r="73" spans="1:6" ht="28.8">
      <c r="A73" s="2" t="s">
        <v>25</v>
      </c>
      <c r="B73" s="2" t="s">
        <v>214</v>
      </c>
      <c r="C73" s="2" t="s">
        <v>260</v>
      </c>
      <c r="D73" s="2" t="s">
        <v>211</v>
      </c>
      <c r="E73" s="2"/>
      <c r="F73" s="20" t="b">
        <v>1</v>
      </c>
    </row>
    <row r="74" spans="1:6" ht="43.2">
      <c r="A74" s="2" t="s">
        <v>25</v>
      </c>
      <c r="B74" s="2" t="s">
        <v>223</v>
      </c>
      <c r="C74" s="2" t="s">
        <v>244</v>
      </c>
      <c r="D74" s="2" t="s">
        <v>130</v>
      </c>
      <c r="E74" s="2" t="s">
        <v>228</v>
      </c>
      <c r="F74" s="20" t="b">
        <v>1</v>
      </c>
    </row>
    <row r="75" spans="1:6" ht="28.8">
      <c r="A75" s="2" t="s">
        <v>25</v>
      </c>
      <c r="B75" s="2" t="s">
        <v>153</v>
      </c>
      <c r="C75" s="2" t="s">
        <v>179</v>
      </c>
      <c r="D75" s="2" t="s">
        <v>130</v>
      </c>
      <c r="E75" s="2"/>
      <c r="F75" s="20" t="b">
        <v>1</v>
      </c>
    </row>
    <row r="76" spans="1:6">
      <c r="A76" s="7" t="s">
        <v>25</v>
      </c>
      <c r="B76" s="138" t="s">
        <v>164</v>
      </c>
      <c r="C76" s="139"/>
      <c r="D76" s="140"/>
      <c r="E76" s="7"/>
      <c r="F76" s="19" t="b">
        <v>1</v>
      </c>
    </row>
    <row r="77" spans="1:6" ht="106.5" customHeight="1">
      <c r="A77" s="8" t="s">
        <v>1320</v>
      </c>
      <c r="B77" s="144" t="s">
        <v>105</v>
      </c>
      <c r="C77" s="145"/>
      <c r="D77" s="146"/>
      <c r="E77" s="8" t="s">
        <v>101</v>
      </c>
      <c r="F77" s="22" t="b">
        <v>0</v>
      </c>
    </row>
    <row r="78" spans="1:6">
      <c r="A78" s="8" t="s">
        <v>26</v>
      </c>
      <c r="B78" s="144" t="s">
        <v>150</v>
      </c>
      <c r="C78" s="145"/>
      <c r="D78" s="146"/>
      <c r="E78" s="8"/>
      <c r="F78" s="22" t="b">
        <v>1</v>
      </c>
    </row>
    <row r="79" spans="1:6" ht="48.75" customHeight="1">
      <c r="A79" s="2" t="s">
        <v>157</v>
      </c>
      <c r="B79" s="2" t="s">
        <v>158</v>
      </c>
      <c r="C79" s="2" t="s">
        <v>127</v>
      </c>
      <c r="D79" s="2" t="s">
        <v>130</v>
      </c>
      <c r="E79" s="2"/>
      <c r="F79" s="20" t="b">
        <v>0</v>
      </c>
    </row>
    <row r="80" spans="1:6">
      <c r="A80" s="14">
        <v>46147</v>
      </c>
      <c r="B80" s="2" t="s">
        <v>293</v>
      </c>
      <c r="C80" s="2" t="s">
        <v>156</v>
      </c>
      <c r="D80" s="2" t="s">
        <v>130</v>
      </c>
      <c r="E80" s="2"/>
      <c r="F80" s="20" t="b">
        <v>1</v>
      </c>
    </row>
    <row r="81" spans="1:6" ht="28.8">
      <c r="A81" s="14">
        <v>46147</v>
      </c>
      <c r="B81" s="2" t="s">
        <v>155</v>
      </c>
      <c r="C81" s="2" t="s">
        <v>156</v>
      </c>
      <c r="D81" s="2" t="s">
        <v>130</v>
      </c>
      <c r="E81" s="2"/>
      <c r="F81" s="20" t="b">
        <v>1</v>
      </c>
    </row>
    <row r="82" spans="1:6" ht="43.2">
      <c r="A82" s="2" t="s">
        <v>27</v>
      </c>
      <c r="B82" s="2" t="s">
        <v>151</v>
      </c>
      <c r="C82" s="2" t="s">
        <v>143</v>
      </c>
      <c r="D82" s="2" t="s">
        <v>131</v>
      </c>
      <c r="E82" s="2"/>
      <c r="F82" s="20" t="b">
        <v>1</v>
      </c>
    </row>
    <row r="83" spans="1:6" ht="43.2">
      <c r="A83" s="2" t="s">
        <v>28</v>
      </c>
      <c r="B83" s="2" t="s">
        <v>152</v>
      </c>
      <c r="C83" s="2" t="s">
        <v>143</v>
      </c>
      <c r="D83" s="2" t="s">
        <v>131</v>
      </c>
      <c r="E83" s="2"/>
      <c r="F83" s="20" t="b">
        <v>1</v>
      </c>
    </row>
    <row r="84" spans="1:6" ht="28.8">
      <c r="A84" s="2" t="s">
        <v>28</v>
      </c>
      <c r="B84" s="2" t="s">
        <v>210</v>
      </c>
      <c r="C84" s="2" t="s">
        <v>120</v>
      </c>
      <c r="D84" s="2" t="s">
        <v>211</v>
      </c>
      <c r="E84" s="2"/>
      <c r="F84" s="20" t="b">
        <v>0</v>
      </c>
    </row>
    <row r="85" spans="1:6" ht="28.8">
      <c r="A85" s="2" t="s">
        <v>28</v>
      </c>
      <c r="B85" s="2" t="s">
        <v>213</v>
      </c>
      <c r="C85" s="2" t="s">
        <v>260</v>
      </c>
      <c r="D85" s="2" t="s">
        <v>211</v>
      </c>
      <c r="E85" s="2"/>
      <c r="F85" s="20" t="b">
        <v>1</v>
      </c>
    </row>
    <row r="86" spans="1:6" ht="28.8">
      <c r="A86" s="14">
        <v>46148</v>
      </c>
      <c r="B86" s="2" t="s">
        <v>262</v>
      </c>
      <c r="C86" s="2" t="s">
        <v>291</v>
      </c>
      <c r="D86" s="2" t="s">
        <v>130</v>
      </c>
      <c r="E86" s="2"/>
      <c r="F86" s="20" t="b">
        <v>1</v>
      </c>
    </row>
    <row r="87" spans="1:6" ht="28.8">
      <c r="A87" s="2" t="s">
        <v>1309</v>
      </c>
      <c r="B87" s="2" t="s">
        <v>214</v>
      </c>
      <c r="C87" s="2" t="s">
        <v>260</v>
      </c>
      <c r="D87" s="2" t="s">
        <v>211</v>
      </c>
      <c r="E87" s="2"/>
      <c r="F87" s="20" t="b">
        <v>1</v>
      </c>
    </row>
    <row r="88" spans="1:6" ht="28.8">
      <c r="A88" s="14">
        <v>46150</v>
      </c>
      <c r="B88" s="2" t="s">
        <v>315</v>
      </c>
      <c r="C88" s="2" t="s">
        <v>159</v>
      </c>
      <c r="D88" s="2" t="s">
        <v>130</v>
      </c>
      <c r="E88" s="2"/>
      <c r="F88" s="20" t="b">
        <v>1</v>
      </c>
    </row>
    <row r="89" spans="1:6">
      <c r="A89" s="2" t="s">
        <v>29</v>
      </c>
      <c r="B89" s="2" t="s">
        <v>118</v>
      </c>
      <c r="C89" s="2" t="s">
        <v>260</v>
      </c>
      <c r="D89" s="2" t="s">
        <v>130</v>
      </c>
      <c r="E89" s="2"/>
      <c r="F89" s="20" t="b">
        <v>0</v>
      </c>
    </row>
    <row r="90" spans="1:6" ht="28.8">
      <c r="A90" s="2" t="s">
        <v>29</v>
      </c>
      <c r="B90" s="2" t="s">
        <v>213</v>
      </c>
      <c r="C90" s="2" t="s">
        <v>260</v>
      </c>
      <c r="D90" s="2" t="s">
        <v>211</v>
      </c>
      <c r="E90" s="2"/>
      <c r="F90" s="20" t="b">
        <v>0</v>
      </c>
    </row>
    <row r="91" spans="1:6" ht="28.8">
      <c r="A91" s="2" t="s">
        <v>30</v>
      </c>
      <c r="B91" s="2" t="s">
        <v>1319</v>
      </c>
      <c r="C91" s="2" t="s">
        <v>159</v>
      </c>
      <c r="D91" s="2" t="s">
        <v>130</v>
      </c>
      <c r="E91" s="2"/>
      <c r="F91" s="20" t="b">
        <v>0</v>
      </c>
    </row>
    <row r="92" spans="1:6" ht="28.8">
      <c r="A92" s="2" t="s">
        <v>31</v>
      </c>
      <c r="B92" s="2" t="s">
        <v>160</v>
      </c>
      <c r="C92" s="2" t="s">
        <v>161</v>
      </c>
      <c r="D92" s="2" t="s">
        <v>308</v>
      </c>
      <c r="E92" s="2"/>
      <c r="F92" s="20" t="b">
        <v>0</v>
      </c>
    </row>
    <row r="93" spans="1:6" ht="28.8">
      <c r="A93" s="14" t="s">
        <v>330</v>
      </c>
      <c r="B93" s="2" t="s">
        <v>328</v>
      </c>
      <c r="C93" s="2" t="s">
        <v>329</v>
      </c>
      <c r="D93" s="2" t="s">
        <v>130</v>
      </c>
      <c r="E93" s="2"/>
      <c r="F93" s="20" t="b">
        <v>0</v>
      </c>
    </row>
    <row r="94" spans="1:6">
      <c r="A94" s="2" t="s">
        <v>32</v>
      </c>
      <c r="B94" s="2" t="s">
        <v>212</v>
      </c>
      <c r="C94" s="2" t="s">
        <v>260</v>
      </c>
      <c r="D94" s="2" t="s">
        <v>130</v>
      </c>
      <c r="E94" s="2"/>
      <c r="F94" s="20" t="b">
        <v>0</v>
      </c>
    </row>
    <row r="95" spans="1:6" ht="28.8">
      <c r="A95" s="2" t="s">
        <v>32</v>
      </c>
      <c r="B95" s="2" t="s">
        <v>262</v>
      </c>
      <c r="C95" s="2" t="s">
        <v>291</v>
      </c>
      <c r="D95" s="2" t="s">
        <v>130</v>
      </c>
      <c r="E95" s="2"/>
      <c r="F95" s="20" t="b">
        <v>0</v>
      </c>
    </row>
    <row r="96" spans="1:6" ht="43.2">
      <c r="A96" s="2" t="s">
        <v>33</v>
      </c>
      <c r="B96" s="2" t="s">
        <v>163</v>
      </c>
      <c r="C96" s="2" t="s">
        <v>143</v>
      </c>
      <c r="D96" s="2" t="s">
        <v>131</v>
      </c>
      <c r="E96" s="2"/>
      <c r="F96" s="20" t="b">
        <v>0</v>
      </c>
    </row>
    <row r="97" spans="1:6" ht="28.8">
      <c r="A97" s="2" t="s">
        <v>33</v>
      </c>
      <c r="B97" s="2" t="s">
        <v>213</v>
      </c>
      <c r="C97" s="2" t="s">
        <v>260</v>
      </c>
      <c r="D97" s="2" t="s">
        <v>211</v>
      </c>
      <c r="E97" s="2"/>
      <c r="F97" s="20" t="b">
        <v>0</v>
      </c>
    </row>
    <row r="98" spans="1:6" ht="28.8">
      <c r="A98" s="14">
        <v>46163</v>
      </c>
      <c r="B98" s="2" t="s">
        <v>288</v>
      </c>
      <c r="C98" s="2" t="s">
        <v>289</v>
      </c>
      <c r="D98" s="2" t="s">
        <v>211</v>
      </c>
      <c r="E98" s="2"/>
      <c r="F98" s="20" t="b">
        <v>0</v>
      </c>
    </row>
    <row r="99" spans="1:6">
      <c r="A99" s="2" t="s">
        <v>34</v>
      </c>
      <c r="B99" s="2" t="s">
        <v>224</v>
      </c>
      <c r="C99" s="2" t="s">
        <v>225</v>
      </c>
      <c r="D99" s="2" t="s">
        <v>130</v>
      </c>
      <c r="E99" s="2"/>
      <c r="F99" s="20" t="b">
        <v>0</v>
      </c>
    </row>
    <row r="100" spans="1:6" ht="28.8">
      <c r="A100" s="2" t="s">
        <v>297</v>
      </c>
      <c r="B100" s="2" t="s">
        <v>295</v>
      </c>
      <c r="C100" s="2" t="s">
        <v>296</v>
      </c>
      <c r="D100" s="2" t="s">
        <v>130</v>
      </c>
      <c r="E100" s="2"/>
      <c r="F100" s="20" t="b">
        <v>0</v>
      </c>
    </row>
    <row r="101" spans="1:6" ht="28.8">
      <c r="A101" s="2" t="s">
        <v>1310</v>
      </c>
      <c r="B101" s="2" t="s">
        <v>214</v>
      </c>
      <c r="C101" s="2" t="s">
        <v>260</v>
      </c>
      <c r="D101" s="2" t="s">
        <v>211</v>
      </c>
      <c r="E101" s="2"/>
      <c r="F101" s="20" t="b">
        <v>0</v>
      </c>
    </row>
    <row r="102" spans="1:6" ht="28.8">
      <c r="A102" s="2" t="s">
        <v>335</v>
      </c>
      <c r="B102" s="33" t="s">
        <v>328</v>
      </c>
      <c r="C102" s="2" t="s">
        <v>127</v>
      </c>
      <c r="D102" s="2" t="s">
        <v>130</v>
      </c>
      <c r="E102" s="2"/>
      <c r="F102" s="20" t="b">
        <v>0</v>
      </c>
    </row>
    <row r="103" spans="1:6">
      <c r="A103" s="14">
        <v>46169</v>
      </c>
      <c r="B103" s="2" t="s">
        <v>293</v>
      </c>
      <c r="C103" s="2" t="s">
        <v>156</v>
      </c>
      <c r="D103" s="2" t="s">
        <v>130</v>
      </c>
      <c r="E103" s="2"/>
      <c r="F103" s="20" t="b">
        <v>0</v>
      </c>
    </row>
    <row r="104" spans="1:6" ht="28.8">
      <c r="A104" s="2" t="s">
        <v>35</v>
      </c>
      <c r="B104" s="2" t="s">
        <v>213</v>
      </c>
      <c r="C104" s="2" t="s">
        <v>260</v>
      </c>
      <c r="D104" s="2" t="s">
        <v>211</v>
      </c>
      <c r="E104" s="2"/>
      <c r="F104" s="20" t="b">
        <v>0</v>
      </c>
    </row>
    <row r="105" spans="1:6" ht="28.8">
      <c r="A105" s="2" t="s">
        <v>36</v>
      </c>
      <c r="B105" s="2" t="s">
        <v>214</v>
      </c>
      <c r="C105" s="2" t="s">
        <v>260</v>
      </c>
      <c r="D105" s="2" t="s">
        <v>211</v>
      </c>
      <c r="E105" s="2"/>
      <c r="F105" s="20" t="b">
        <v>0</v>
      </c>
    </row>
    <row r="106" spans="1:6" ht="57.6">
      <c r="A106" s="2" t="s">
        <v>37</v>
      </c>
      <c r="B106" s="2" t="s">
        <v>229</v>
      </c>
      <c r="C106" s="2" t="s">
        <v>230</v>
      </c>
      <c r="D106" s="2" t="s">
        <v>130</v>
      </c>
      <c r="E106" s="2" t="s">
        <v>231</v>
      </c>
      <c r="F106" s="20" t="b">
        <v>0</v>
      </c>
    </row>
    <row r="107" spans="1:6" ht="28.8">
      <c r="A107" s="2" t="s">
        <v>226</v>
      </c>
      <c r="B107" s="2" t="s">
        <v>227</v>
      </c>
      <c r="C107" s="2" t="s">
        <v>135</v>
      </c>
      <c r="D107" s="2" t="s">
        <v>130</v>
      </c>
      <c r="E107" s="2"/>
      <c r="F107" s="20" t="b">
        <v>0</v>
      </c>
    </row>
    <row r="108" spans="1:6" ht="28.8">
      <c r="A108" s="2" t="s">
        <v>226</v>
      </c>
      <c r="B108" s="2" t="s">
        <v>232</v>
      </c>
      <c r="C108" s="2" t="s">
        <v>220</v>
      </c>
      <c r="D108" s="2" t="s">
        <v>130</v>
      </c>
      <c r="E108" s="2"/>
      <c r="F108" s="20" t="b">
        <v>0</v>
      </c>
    </row>
    <row r="109" spans="1:6" ht="43.2">
      <c r="A109" s="14">
        <v>46176</v>
      </c>
      <c r="B109" s="2" t="s">
        <v>171</v>
      </c>
      <c r="C109" s="2" t="s">
        <v>143</v>
      </c>
      <c r="D109" s="2" t="s">
        <v>131</v>
      </c>
      <c r="E109" s="2"/>
      <c r="F109" s="20" t="b">
        <v>0</v>
      </c>
    </row>
    <row r="110" spans="1:6" ht="28.8">
      <c r="A110" s="14">
        <v>46176</v>
      </c>
      <c r="B110" s="2" t="s">
        <v>213</v>
      </c>
      <c r="C110" s="2" t="s">
        <v>260</v>
      </c>
      <c r="D110" s="2" t="s">
        <v>211</v>
      </c>
      <c r="E110" s="2"/>
      <c r="F110" s="20" t="b">
        <v>0</v>
      </c>
    </row>
    <row r="111" spans="1:6" ht="28.8">
      <c r="A111" s="14">
        <v>46176</v>
      </c>
      <c r="B111" s="2" t="s">
        <v>262</v>
      </c>
      <c r="C111" s="2" t="s">
        <v>291</v>
      </c>
      <c r="D111" s="2" t="s">
        <v>130</v>
      </c>
      <c r="E111" s="2"/>
      <c r="F111" s="20" t="b">
        <v>0</v>
      </c>
    </row>
    <row r="112" spans="1:6" ht="28.8">
      <c r="A112" s="14">
        <v>46178</v>
      </c>
      <c r="B112" s="2" t="s">
        <v>210</v>
      </c>
      <c r="C112" s="2" t="s">
        <v>120</v>
      </c>
      <c r="D112" s="2" t="s">
        <v>211</v>
      </c>
      <c r="E112" s="2"/>
      <c r="F112" s="20" t="b">
        <v>0</v>
      </c>
    </row>
    <row r="113" spans="1:6">
      <c r="A113" s="2" t="s">
        <v>38</v>
      </c>
      <c r="B113" s="2" t="s">
        <v>233</v>
      </c>
      <c r="C113" s="2" t="s">
        <v>133</v>
      </c>
      <c r="D113" s="2" t="s">
        <v>130</v>
      </c>
      <c r="E113" s="2"/>
      <c r="F113" s="20" t="b">
        <v>0</v>
      </c>
    </row>
    <row r="114" spans="1:6" s="30" customFormat="1" ht="28.8">
      <c r="A114" s="31" t="s">
        <v>331</v>
      </c>
      <c r="B114" s="2" t="s">
        <v>328</v>
      </c>
      <c r="C114" s="2" t="s">
        <v>329</v>
      </c>
      <c r="D114" s="2" t="s">
        <v>130</v>
      </c>
      <c r="E114" s="29"/>
      <c r="F114" s="32" t="b">
        <v>0</v>
      </c>
    </row>
    <row r="115" spans="1:6" ht="28.8">
      <c r="A115" s="2" t="s">
        <v>39</v>
      </c>
      <c r="B115" s="2" t="s">
        <v>213</v>
      </c>
      <c r="C115" s="2" t="s">
        <v>260</v>
      </c>
      <c r="D115" s="2" t="s">
        <v>211</v>
      </c>
      <c r="E115" s="2"/>
      <c r="F115" s="20" t="b">
        <v>0</v>
      </c>
    </row>
    <row r="116" spans="1:6" ht="28.8">
      <c r="A116" s="2" t="s">
        <v>234</v>
      </c>
      <c r="B116" s="2" t="s">
        <v>235</v>
      </c>
      <c r="C116" s="2" t="s">
        <v>135</v>
      </c>
      <c r="D116" s="2" t="s">
        <v>130</v>
      </c>
      <c r="E116" s="2"/>
      <c r="F116" s="20" t="b">
        <v>0</v>
      </c>
    </row>
    <row r="117" spans="1:6" ht="28.8">
      <c r="A117" s="2" t="s">
        <v>298</v>
      </c>
      <c r="B117" s="2" t="s">
        <v>295</v>
      </c>
      <c r="C117" s="2" t="s">
        <v>296</v>
      </c>
      <c r="D117" s="2" t="s">
        <v>130</v>
      </c>
      <c r="E117" s="2"/>
      <c r="F117" s="20" t="b">
        <v>0</v>
      </c>
    </row>
    <row r="118" spans="1:6" ht="28.8">
      <c r="A118" s="2" t="s">
        <v>298</v>
      </c>
      <c r="B118" s="2" t="s">
        <v>318</v>
      </c>
      <c r="C118" s="2" t="s">
        <v>289</v>
      </c>
      <c r="D118" s="2" t="s">
        <v>211</v>
      </c>
      <c r="E118" s="2"/>
      <c r="F118" s="20" t="b">
        <v>0</v>
      </c>
    </row>
    <row r="119" spans="1:6">
      <c r="A119" s="2" t="s">
        <v>40</v>
      </c>
      <c r="B119" s="2" t="s">
        <v>238</v>
      </c>
      <c r="C119" s="2" t="s">
        <v>237</v>
      </c>
      <c r="D119" s="2" t="s">
        <v>130</v>
      </c>
      <c r="E119" s="2"/>
      <c r="F119" s="20" t="b">
        <v>0</v>
      </c>
    </row>
    <row r="120" spans="1:6" ht="28.8">
      <c r="A120" s="2" t="s">
        <v>41</v>
      </c>
      <c r="B120" s="2" t="s">
        <v>213</v>
      </c>
      <c r="C120" s="2" t="s">
        <v>260</v>
      </c>
      <c r="D120" s="2" t="s">
        <v>211</v>
      </c>
      <c r="E120" s="2"/>
      <c r="F120" s="20" t="b">
        <v>0</v>
      </c>
    </row>
    <row r="121" spans="1:6">
      <c r="A121" s="2" t="s">
        <v>41</v>
      </c>
      <c r="B121" s="2" t="s">
        <v>239</v>
      </c>
      <c r="C121" s="2" t="s">
        <v>237</v>
      </c>
      <c r="D121" s="2" t="s">
        <v>130</v>
      </c>
      <c r="E121" s="2"/>
      <c r="F121" s="20" t="b">
        <v>0</v>
      </c>
    </row>
    <row r="122" spans="1:6">
      <c r="A122" s="2" t="s">
        <v>42</v>
      </c>
      <c r="B122" s="2" t="s">
        <v>293</v>
      </c>
      <c r="C122" s="2" t="s">
        <v>156</v>
      </c>
      <c r="D122" s="2" t="s">
        <v>130</v>
      </c>
      <c r="E122" s="2"/>
      <c r="F122" s="20" t="b">
        <v>0</v>
      </c>
    </row>
    <row r="123" spans="1:6" ht="28.8">
      <c r="A123" s="2" t="s">
        <v>42</v>
      </c>
      <c r="B123" s="2" t="s">
        <v>288</v>
      </c>
      <c r="C123" s="2" t="s">
        <v>289</v>
      </c>
      <c r="D123" s="2" t="s">
        <v>211</v>
      </c>
      <c r="E123" s="2"/>
      <c r="F123" s="20" t="b">
        <v>0</v>
      </c>
    </row>
    <row r="124" spans="1:6">
      <c r="A124" s="2" t="s">
        <v>42</v>
      </c>
      <c r="B124" s="2" t="s">
        <v>240</v>
      </c>
      <c r="C124" s="2" t="s">
        <v>237</v>
      </c>
      <c r="D124" s="2" t="s">
        <v>130</v>
      </c>
      <c r="E124" s="2"/>
      <c r="F124" s="20" t="b">
        <v>0</v>
      </c>
    </row>
    <row r="125" spans="1:6" ht="28.8">
      <c r="A125" s="14">
        <v>46192</v>
      </c>
      <c r="B125" s="2" t="s">
        <v>262</v>
      </c>
      <c r="C125" s="2" t="s">
        <v>291</v>
      </c>
      <c r="D125" s="2" t="s">
        <v>130</v>
      </c>
      <c r="E125" s="2"/>
      <c r="F125" s="20" t="b">
        <v>0</v>
      </c>
    </row>
    <row r="126" spans="1:6">
      <c r="A126" s="14">
        <v>46192</v>
      </c>
      <c r="B126" s="2" t="s">
        <v>241</v>
      </c>
      <c r="C126" s="2" t="s">
        <v>237</v>
      </c>
      <c r="D126" s="2" t="s">
        <v>130</v>
      </c>
      <c r="E126" s="2"/>
      <c r="F126" s="20" t="b">
        <v>0</v>
      </c>
    </row>
    <row r="127" spans="1:6" ht="28.8">
      <c r="A127" s="2" t="s">
        <v>43</v>
      </c>
      <c r="B127" s="2" t="s">
        <v>165</v>
      </c>
      <c r="C127" s="2" t="s">
        <v>127</v>
      </c>
      <c r="D127" s="2" t="s">
        <v>130</v>
      </c>
      <c r="E127" s="2"/>
      <c r="F127" s="20" t="b">
        <v>0</v>
      </c>
    </row>
    <row r="128" spans="1:6">
      <c r="A128" s="8" t="s">
        <v>43</v>
      </c>
      <c r="B128" s="144" t="s">
        <v>166</v>
      </c>
      <c r="C128" s="145"/>
      <c r="D128" s="146"/>
      <c r="E128" s="8"/>
      <c r="F128" s="22" t="b">
        <v>0</v>
      </c>
    </row>
    <row r="129" spans="1:6" ht="28.8">
      <c r="A129" s="4" t="s">
        <v>167</v>
      </c>
      <c r="B129" s="135" t="s">
        <v>94</v>
      </c>
      <c r="C129" s="136"/>
      <c r="D129" s="137"/>
      <c r="E129" s="4"/>
      <c r="F129" s="17" t="b">
        <v>0</v>
      </c>
    </row>
    <row r="130" spans="1:6" ht="28.8">
      <c r="A130" s="6" t="s">
        <v>168</v>
      </c>
      <c r="B130" s="141" t="s">
        <v>109</v>
      </c>
      <c r="C130" s="142"/>
      <c r="D130" s="143"/>
      <c r="E130" s="6" t="s">
        <v>169</v>
      </c>
      <c r="F130" s="18" t="b">
        <v>0</v>
      </c>
    </row>
    <row r="131" spans="1:6">
      <c r="A131" s="2" t="s">
        <v>44</v>
      </c>
      <c r="B131" s="2" t="s">
        <v>129</v>
      </c>
      <c r="C131" s="2" t="s">
        <v>127</v>
      </c>
      <c r="D131" s="2" t="s">
        <v>130</v>
      </c>
      <c r="E131" s="2"/>
      <c r="F131" s="20" t="b">
        <v>0</v>
      </c>
    </row>
    <row r="132" spans="1:6" ht="28.8">
      <c r="A132" s="2" t="s">
        <v>45</v>
      </c>
      <c r="B132" s="2" t="s">
        <v>213</v>
      </c>
      <c r="C132" s="2" t="s">
        <v>260</v>
      </c>
      <c r="D132" s="2" t="s">
        <v>211</v>
      </c>
      <c r="E132" s="2"/>
      <c r="F132" s="20" t="b">
        <v>0</v>
      </c>
    </row>
    <row r="133" spans="1:6">
      <c r="A133" s="2" t="s">
        <v>46</v>
      </c>
      <c r="B133" s="2" t="s">
        <v>170</v>
      </c>
      <c r="C133" s="2" t="s">
        <v>133</v>
      </c>
      <c r="D133" s="2" t="s">
        <v>130</v>
      </c>
      <c r="E133" s="2"/>
      <c r="F133" s="20" t="b">
        <v>0</v>
      </c>
    </row>
    <row r="134" spans="1:6">
      <c r="A134" s="2" t="s">
        <v>46</v>
      </c>
      <c r="B134" s="2" t="s">
        <v>118</v>
      </c>
      <c r="C134" s="2" t="s">
        <v>260</v>
      </c>
      <c r="D134" s="2" t="s">
        <v>130</v>
      </c>
      <c r="E134" s="2"/>
      <c r="F134" s="20" t="b">
        <v>0</v>
      </c>
    </row>
    <row r="135" spans="1:6" ht="28.8">
      <c r="A135" s="2" t="s">
        <v>1311</v>
      </c>
      <c r="B135" s="2" t="s">
        <v>214</v>
      </c>
      <c r="C135" s="2" t="s">
        <v>260</v>
      </c>
      <c r="D135" s="2" t="s">
        <v>211</v>
      </c>
      <c r="E135" s="2"/>
      <c r="F135" s="20" t="b">
        <v>0</v>
      </c>
    </row>
    <row r="136" spans="1:6" ht="28.8">
      <c r="A136" s="14">
        <v>46213</v>
      </c>
      <c r="B136" s="2" t="s">
        <v>210</v>
      </c>
      <c r="C136" s="2" t="s">
        <v>120</v>
      </c>
      <c r="D136" s="2" t="s">
        <v>211</v>
      </c>
      <c r="E136" s="2"/>
      <c r="F136" s="20" t="b">
        <v>0</v>
      </c>
    </row>
    <row r="137" spans="1:6">
      <c r="A137" s="8" t="s">
        <v>47</v>
      </c>
      <c r="B137" s="144" t="s">
        <v>292</v>
      </c>
      <c r="C137" s="145"/>
      <c r="D137" s="146"/>
      <c r="E137" s="8"/>
      <c r="F137" s="24" t="b">
        <v>0</v>
      </c>
    </row>
    <row r="138" spans="1:6" ht="43.2">
      <c r="A138" s="2" t="s">
        <v>48</v>
      </c>
      <c r="B138" s="2" t="s">
        <v>172</v>
      </c>
      <c r="C138" s="2" t="s">
        <v>143</v>
      </c>
      <c r="D138" s="2" t="s">
        <v>131</v>
      </c>
      <c r="E138" s="2"/>
      <c r="F138" s="20" t="b">
        <v>0</v>
      </c>
    </row>
    <row r="139" spans="1:6" ht="28.8">
      <c r="A139" s="14">
        <v>46218</v>
      </c>
      <c r="B139" s="2" t="s">
        <v>213</v>
      </c>
      <c r="C139" s="2" t="s">
        <v>260</v>
      </c>
      <c r="D139" s="2" t="s">
        <v>211</v>
      </c>
      <c r="E139" s="2"/>
      <c r="F139" s="20" t="b">
        <v>0</v>
      </c>
    </row>
    <row r="140" spans="1:6" ht="28.8">
      <c r="A140" s="14">
        <v>46219</v>
      </c>
      <c r="B140" s="2" t="s">
        <v>262</v>
      </c>
      <c r="C140" s="2" t="s">
        <v>291</v>
      </c>
      <c r="D140" s="2" t="s">
        <v>130</v>
      </c>
      <c r="E140" s="2"/>
      <c r="F140" s="20" t="b">
        <v>0</v>
      </c>
    </row>
    <row r="141" spans="1:6" ht="28.8">
      <c r="A141" s="14">
        <v>46219</v>
      </c>
      <c r="B141" s="2" t="s">
        <v>288</v>
      </c>
      <c r="C141" s="2" t="s">
        <v>289</v>
      </c>
      <c r="D141" s="2" t="s">
        <v>211</v>
      </c>
      <c r="E141" s="2"/>
      <c r="F141" s="20" t="b">
        <v>0</v>
      </c>
    </row>
    <row r="142" spans="1:6">
      <c r="A142" s="2" t="s">
        <v>49</v>
      </c>
      <c r="B142" s="2" t="s">
        <v>293</v>
      </c>
      <c r="C142" s="2" t="s">
        <v>156</v>
      </c>
      <c r="D142" s="2" t="s">
        <v>130</v>
      </c>
      <c r="E142" s="2"/>
      <c r="F142" s="20" t="b">
        <v>0</v>
      </c>
    </row>
    <row r="143" spans="1:6">
      <c r="A143" s="14">
        <v>46224</v>
      </c>
      <c r="B143" s="2" t="s">
        <v>320</v>
      </c>
      <c r="C143" s="2" t="s">
        <v>321</v>
      </c>
      <c r="D143" s="2" t="s">
        <v>130</v>
      </c>
      <c r="E143" s="2"/>
      <c r="F143" s="20" t="b">
        <v>0</v>
      </c>
    </row>
    <row r="144" spans="1:6">
      <c r="A144" s="2" t="s">
        <v>50</v>
      </c>
      <c r="B144" s="2" t="s">
        <v>134</v>
      </c>
      <c r="C144" s="2" t="s">
        <v>135</v>
      </c>
      <c r="D144" s="2" t="s">
        <v>130</v>
      </c>
      <c r="E144" s="2"/>
      <c r="F144" s="20" t="b">
        <v>0</v>
      </c>
    </row>
    <row r="145" spans="1:6">
      <c r="A145" s="14">
        <v>46224</v>
      </c>
      <c r="B145" s="2" t="s">
        <v>212</v>
      </c>
      <c r="C145" s="2" t="s">
        <v>260</v>
      </c>
      <c r="D145" s="2" t="s">
        <v>130</v>
      </c>
      <c r="E145" s="2"/>
      <c r="F145" s="20" t="b">
        <v>0</v>
      </c>
    </row>
    <row r="146" spans="1:6" s="30" customFormat="1" ht="28.8">
      <c r="A146" s="31" t="s">
        <v>332</v>
      </c>
      <c r="B146" s="33" t="s">
        <v>328</v>
      </c>
      <c r="C146" s="2" t="s">
        <v>329</v>
      </c>
      <c r="D146" s="2" t="s">
        <v>130</v>
      </c>
      <c r="E146" s="29"/>
      <c r="F146" s="32" t="b">
        <v>0</v>
      </c>
    </row>
    <row r="147" spans="1:6" ht="28.8">
      <c r="A147" s="2" t="s">
        <v>51</v>
      </c>
      <c r="B147" s="2" t="s">
        <v>213</v>
      </c>
      <c r="C147" s="2" t="s">
        <v>260</v>
      </c>
      <c r="D147" s="2" t="s">
        <v>211</v>
      </c>
      <c r="E147" s="2"/>
      <c r="F147" s="20" t="b">
        <v>0</v>
      </c>
    </row>
    <row r="148" spans="1:6">
      <c r="A148" s="14">
        <v>46229</v>
      </c>
      <c r="B148" s="2" t="s">
        <v>173</v>
      </c>
      <c r="C148" s="2" t="s">
        <v>174</v>
      </c>
      <c r="D148" s="2" t="s">
        <v>162</v>
      </c>
      <c r="E148" s="2"/>
      <c r="F148" s="20" t="b">
        <v>0</v>
      </c>
    </row>
    <row r="149" spans="1:6" ht="28.8">
      <c r="A149" s="2" t="s">
        <v>175</v>
      </c>
      <c r="B149" s="2" t="s">
        <v>139</v>
      </c>
      <c r="C149" s="2" t="s">
        <v>133</v>
      </c>
      <c r="D149" s="2" t="s">
        <v>130</v>
      </c>
      <c r="E149" s="2"/>
      <c r="F149" s="20" t="b">
        <v>0</v>
      </c>
    </row>
    <row r="150" spans="1:6" ht="28.8">
      <c r="A150" s="2" t="s">
        <v>175</v>
      </c>
      <c r="B150" s="2" t="s">
        <v>295</v>
      </c>
      <c r="C150" s="2" t="s">
        <v>296</v>
      </c>
      <c r="D150" s="2" t="s">
        <v>130</v>
      </c>
      <c r="E150" s="2"/>
      <c r="F150" s="20" t="b">
        <v>0</v>
      </c>
    </row>
    <row r="151" spans="1:6" ht="28.8">
      <c r="A151" s="14">
        <v>46230</v>
      </c>
      <c r="B151" s="2" t="s">
        <v>262</v>
      </c>
      <c r="C151" s="2" t="s">
        <v>291</v>
      </c>
      <c r="D151" s="2" t="s">
        <v>130</v>
      </c>
      <c r="E151" s="2"/>
      <c r="F151" s="20" t="b">
        <v>0</v>
      </c>
    </row>
    <row r="152" spans="1:6" ht="28.8">
      <c r="A152" s="2" t="s">
        <v>52</v>
      </c>
      <c r="B152" s="2" t="s">
        <v>213</v>
      </c>
      <c r="C152" s="2" t="s">
        <v>260</v>
      </c>
      <c r="D152" s="2" t="s">
        <v>211</v>
      </c>
      <c r="E152" s="2"/>
      <c r="F152" s="20" t="b">
        <v>0</v>
      </c>
    </row>
    <row r="153" spans="1:6" ht="28.8">
      <c r="A153" s="2" t="s">
        <v>53</v>
      </c>
      <c r="B153" s="2" t="s">
        <v>214</v>
      </c>
      <c r="C153" s="2" t="s">
        <v>260</v>
      </c>
      <c r="D153" s="2" t="s">
        <v>211</v>
      </c>
      <c r="E153" s="2"/>
      <c r="F153" s="20" t="b">
        <v>0</v>
      </c>
    </row>
    <row r="154" spans="1:6" ht="28.8">
      <c r="A154" s="2" t="s">
        <v>336</v>
      </c>
      <c r="B154" s="2" t="s">
        <v>328</v>
      </c>
      <c r="C154" s="2" t="s">
        <v>127</v>
      </c>
      <c r="D154" s="2" t="s">
        <v>130</v>
      </c>
      <c r="E154" s="2"/>
      <c r="F154" s="20" t="b">
        <v>0</v>
      </c>
    </row>
    <row r="155" spans="1:6" ht="28.8">
      <c r="A155" s="2" t="s">
        <v>54</v>
      </c>
      <c r="B155" s="2" t="s">
        <v>210</v>
      </c>
      <c r="C155" s="2" t="s">
        <v>120</v>
      </c>
      <c r="D155" s="2" t="s">
        <v>211</v>
      </c>
      <c r="E155" s="2"/>
      <c r="F155" s="20" t="b">
        <v>0</v>
      </c>
    </row>
    <row r="156" spans="1:6" ht="28.8">
      <c r="A156" s="2" t="s">
        <v>54</v>
      </c>
      <c r="B156" s="2" t="s">
        <v>213</v>
      </c>
      <c r="C156" s="2" t="s">
        <v>260</v>
      </c>
      <c r="D156" s="2" t="s">
        <v>211</v>
      </c>
      <c r="E156" s="2"/>
      <c r="F156" s="20" t="b">
        <v>0</v>
      </c>
    </row>
    <row r="157" spans="1:6" ht="43.2">
      <c r="A157" s="14">
        <v>46240</v>
      </c>
      <c r="B157" s="2" t="s">
        <v>322</v>
      </c>
      <c r="C157" s="2" t="s">
        <v>323</v>
      </c>
      <c r="D157" s="2" t="s">
        <v>131</v>
      </c>
      <c r="E157" s="132" t="s">
        <v>1308</v>
      </c>
      <c r="F157" s="20" t="b">
        <v>0</v>
      </c>
    </row>
    <row r="158" spans="1:6">
      <c r="A158" s="14">
        <v>46241</v>
      </c>
      <c r="B158" s="2" t="s">
        <v>293</v>
      </c>
      <c r="C158" s="2" t="s">
        <v>156</v>
      </c>
      <c r="D158" s="2" t="s">
        <v>130</v>
      </c>
      <c r="E158" s="2"/>
      <c r="F158" s="20" t="b">
        <v>0</v>
      </c>
    </row>
    <row r="159" spans="1:6" ht="28.8">
      <c r="A159" s="2" t="s">
        <v>242</v>
      </c>
      <c r="B159" s="2" t="s">
        <v>305</v>
      </c>
      <c r="C159" s="2" t="s">
        <v>220</v>
      </c>
      <c r="D159" s="2" t="s">
        <v>130</v>
      </c>
      <c r="E159" s="2"/>
      <c r="F159" s="20" t="b">
        <v>0</v>
      </c>
    </row>
    <row r="160" spans="1:6" ht="28.8">
      <c r="A160" s="2" t="s">
        <v>1312</v>
      </c>
      <c r="B160" s="2" t="s">
        <v>214</v>
      </c>
      <c r="C160" s="2" t="s">
        <v>260</v>
      </c>
      <c r="D160" s="2" t="s">
        <v>211</v>
      </c>
      <c r="E160" s="2"/>
      <c r="F160" s="20" t="b">
        <v>0</v>
      </c>
    </row>
    <row r="161" spans="1:6" ht="28.8">
      <c r="A161" s="2" t="s">
        <v>55</v>
      </c>
      <c r="B161" s="2" t="s">
        <v>262</v>
      </c>
      <c r="C161" s="2" t="s">
        <v>291</v>
      </c>
      <c r="D161" s="2" t="s">
        <v>130</v>
      </c>
      <c r="E161" s="2"/>
      <c r="F161" s="20" t="b">
        <v>0</v>
      </c>
    </row>
    <row r="162" spans="1:6" ht="28.8">
      <c r="A162" s="2" t="s">
        <v>56</v>
      </c>
      <c r="B162" s="2" t="s">
        <v>213</v>
      </c>
      <c r="C162" s="2" t="s">
        <v>260</v>
      </c>
      <c r="D162" s="2" t="s">
        <v>211</v>
      </c>
      <c r="E162" s="2"/>
      <c r="F162" s="20" t="b">
        <v>0</v>
      </c>
    </row>
    <row r="163" spans="1:6" ht="31.5" customHeight="1">
      <c r="A163" s="2" t="s">
        <v>57</v>
      </c>
      <c r="B163" s="2" t="s">
        <v>217</v>
      </c>
      <c r="C163" s="2" t="s">
        <v>309</v>
      </c>
      <c r="D163" s="2" t="s">
        <v>130</v>
      </c>
      <c r="E163" s="2"/>
      <c r="F163" s="20" t="b">
        <v>0</v>
      </c>
    </row>
    <row r="164" spans="1:6" ht="28.8">
      <c r="A164" s="2" t="s">
        <v>177</v>
      </c>
      <c r="B164" s="2" t="s">
        <v>195</v>
      </c>
      <c r="C164" s="2" t="s">
        <v>135</v>
      </c>
      <c r="D164" s="2" t="s">
        <v>130</v>
      </c>
      <c r="E164" s="2"/>
      <c r="F164" s="20" t="b">
        <v>0</v>
      </c>
    </row>
    <row r="165" spans="1:6" ht="28.8">
      <c r="A165" s="2" t="s">
        <v>177</v>
      </c>
      <c r="B165" s="2" t="s">
        <v>149</v>
      </c>
      <c r="C165" s="2" t="s">
        <v>135</v>
      </c>
      <c r="D165" s="2" t="s">
        <v>130</v>
      </c>
      <c r="E165" s="2"/>
      <c r="F165" s="20" t="b">
        <v>0</v>
      </c>
    </row>
    <row r="166" spans="1:6" ht="28.8">
      <c r="A166" s="2" t="s">
        <v>333</v>
      </c>
      <c r="B166" s="33" t="s">
        <v>328</v>
      </c>
      <c r="C166" s="33" t="s">
        <v>329</v>
      </c>
      <c r="D166" s="33" t="s">
        <v>130</v>
      </c>
      <c r="E166" s="33"/>
      <c r="F166" s="32" t="b">
        <v>0</v>
      </c>
    </row>
    <row r="167" spans="1:6" ht="28.8">
      <c r="A167" s="14">
        <v>46253</v>
      </c>
      <c r="B167" s="2" t="s">
        <v>213</v>
      </c>
      <c r="C167" s="2" t="s">
        <v>260</v>
      </c>
      <c r="D167" s="2" t="s">
        <v>211</v>
      </c>
      <c r="E167" s="2"/>
      <c r="F167" s="20" t="b">
        <v>0</v>
      </c>
    </row>
    <row r="168" spans="1:6" ht="28.8">
      <c r="A168" s="14">
        <v>46254</v>
      </c>
      <c r="B168" s="2" t="s">
        <v>288</v>
      </c>
      <c r="C168" s="2" t="s">
        <v>289</v>
      </c>
      <c r="D168" s="2" t="s">
        <v>211</v>
      </c>
      <c r="E168" s="2"/>
      <c r="F168" s="20" t="b">
        <v>0</v>
      </c>
    </row>
    <row r="169" spans="1:6" ht="28.8">
      <c r="A169" s="2" t="s">
        <v>58</v>
      </c>
      <c r="B169" s="2" t="s">
        <v>178</v>
      </c>
      <c r="C169" s="2" t="s">
        <v>179</v>
      </c>
      <c r="D169" s="2" t="s">
        <v>130</v>
      </c>
      <c r="E169" s="2"/>
      <c r="F169" s="20" t="b">
        <v>0</v>
      </c>
    </row>
    <row r="170" spans="1:6">
      <c r="A170" s="8" t="s">
        <v>58</v>
      </c>
      <c r="B170" s="144" t="s">
        <v>180</v>
      </c>
      <c r="C170" s="145"/>
      <c r="D170" s="146"/>
      <c r="E170" s="8"/>
      <c r="F170" s="22" t="b">
        <v>0</v>
      </c>
    </row>
    <row r="171" spans="1:6" ht="43.2">
      <c r="A171" s="9" t="s">
        <v>103</v>
      </c>
      <c r="B171" s="147" t="s">
        <v>106</v>
      </c>
      <c r="C171" s="148"/>
      <c r="D171" s="149"/>
      <c r="E171" s="9" t="s">
        <v>107</v>
      </c>
      <c r="F171" s="23" t="b">
        <v>0</v>
      </c>
    </row>
    <row r="172" spans="1:6">
      <c r="A172" s="15">
        <v>46257</v>
      </c>
      <c r="B172" s="150" t="s">
        <v>181</v>
      </c>
      <c r="C172" s="150"/>
      <c r="D172" s="150"/>
      <c r="E172" s="9"/>
      <c r="F172" s="23" t="b">
        <v>0</v>
      </c>
    </row>
    <row r="173" spans="1:6" ht="28.8">
      <c r="A173" s="14" t="s">
        <v>299</v>
      </c>
      <c r="B173" s="2" t="s">
        <v>158</v>
      </c>
      <c r="C173" s="2" t="s">
        <v>127</v>
      </c>
      <c r="D173" s="2" t="s">
        <v>130</v>
      </c>
      <c r="E173" s="2"/>
      <c r="F173" s="20" t="b">
        <v>0</v>
      </c>
    </row>
    <row r="174" spans="1:6">
      <c r="A174" s="2" t="s">
        <v>59</v>
      </c>
      <c r="B174" s="2" t="s">
        <v>293</v>
      </c>
      <c r="C174" s="2" t="s">
        <v>156</v>
      </c>
      <c r="D174" s="2" t="s">
        <v>130</v>
      </c>
      <c r="E174" s="2"/>
      <c r="F174" s="20" t="b">
        <v>0</v>
      </c>
    </row>
    <row r="175" spans="1:6" ht="28.8">
      <c r="A175" s="2" t="s">
        <v>60</v>
      </c>
      <c r="B175" s="2" t="s">
        <v>213</v>
      </c>
      <c r="C175" s="2" t="s">
        <v>260</v>
      </c>
      <c r="D175" s="2" t="s">
        <v>211</v>
      </c>
      <c r="E175" s="2"/>
      <c r="F175" s="20" t="b">
        <v>0</v>
      </c>
    </row>
    <row r="176" spans="1:6" ht="28.8">
      <c r="A176" s="2" t="s">
        <v>60</v>
      </c>
      <c r="B176" s="2" t="s">
        <v>262</v>
      </c>
      <c r="C176" s="2" t="s">
        <v>291</v>
      </c>
      <c r="D176" s="2" t="s">
        <v>130</v>
      </c>
      <c r="E176" s="2"/>
      <c r="F176" s="20" t="b">
        <v>0</v>
      </c>
    </row>
    <row r="177" spans="1:6" ht="28.8">
      <c r="A177" s="2" t="s">
        <v>337</v>
      </c>
      <c r="B177" s="2" t="s">
        <v>328</v>
      </c>
      <c r="C177" s="2" t="s">
        <v>127</v>
      </c>
      <c r="D177" s="2" t="s">
        <v>130</v>
      </c>
      <c r="E177" s="2"/>
      <c r="F177" s="20" t="b">
        <v>0</v>
      </c>
    </row>
    <row r="178" spans="1:6" ht="28.8">
      <c r="A178" s="2" t="s">
        <v>300</v>
      </c>
      <c r="B178" s="2" t="s">
        <v>295</v>
      </c>
      <c r="C178" s="2" t="s">
        <v>296</v>
      </c>
      <c r="D178" s="2" t="s">
        <v>130</v>
      </c>
      <c r="E178" s="2"/>
      <c r="F178" s="20" t="b">
        <v>0</v>
      </c>
    </row>
    <row r="179" spans="1:6" ht="28.8">
      <c r="A179" s="2" t="s">
        <v>182</v>
      </c>
      <c r="B179" s="2" t="s">
        <v>183</v>
      </c>
      <c r="C179" s="2" t="s">
        <v>154</v>
      </c>
      <c r="D179" s="2" t="s">
        <v>130</v>
      </c>
      <c r="E179" s="2"/>
      <c r="F179" s="20" t="b">
        <v>0</v>
      </c>
    </row>
    <row r="180" spans="1:6" ht="28.8">
      <c r="A180" s="2" t="s">
        <v>61</v>
      </c>
      <c r="B180" s="2" t="s">
        <v>184</v>
      </c>
      <c r="C180" s="2" t="s">
        <v>156</v>
      </c>
      <c r="D180" s="2" t="s">
        <v>130</v>
      </c>
      <c r="E180" s="2"/>
      <c r="F180" s="20" t="b">
        <v>0</v>
      </c>
    </row>
    <row r="181" spans="1:6" ht="28.8">
      <c r="A181" s="14">
        <v>46266</v>
      </c>
      <c r="B181" s="2" t="s">
        <v>185</v>
      </c>
      <c r="C181" s="2" t="s">
        <v>115</v>
      </c>
      <c r="D181" s="2" t="s">
        <v>130</v>
      </c>
      <c r="E181" s="2"/>
      <c r="F181" s="20" t="b">
        <v>0</v>
      </c>
    </row>
    <row r="182" spans="1:6" ht="28.8">
      <c r="A182" s="14">
        <v>46267</v>
      </c>
      <c r="B182" s="2" t="s">
        <v>186</v>
      </c>
      <c r="C182" s="2" t="s">
        <v>115</v>
      </c>
      <c r="D182" s="2" t="s">
        <v>130</v>
      </c>
      <c r="E182" s="2"/>
      <c r="F182" s="20" t="b">
        <v>0</v>
      </c>
    </row>
    <row r="183" spans="1:6" ht="28.8">
      <c r="A183" s="14">
        <v>46267</v>
      </c>
      <c r="B183" s="2" t="s">
        <v>213</v>
      </c>
      <c r="C183" s="2" t="s">
        <v>260</v>
      </c>
      <c r="D183" s="2" t="s">
        <v>211</v>
      </c>
      <c r="E183" s="2"/>
      <c r="F183" s="20" t="b">
        <v>0</v>
      </c>
    </row>
    <row r="184" spans="1:6" ht="28.8">
      <c r="A184" s="14">
        <v>46268</v>
      </c>
      <c r="B184" s="2" t="s">
        <v>187</v>
      </c>
      <c r="C184" s="2" t="s">
        <v>159</v>
      </c>
      <c r="D184" s="2" t="s">
        <v>130</v>
      </c>
      <c r="E184" s="2"/>
      <c r="F184" s="20" t="b">
        <v>0</v>
      </c>
    </row>
    <row r="185" spans="1:6" ht="28.8">
      <c r="A185" s="14">
        <v>46270</v>
      </c>
      <c r="B185" s="2" t="s">
        <v>210</v>
      </c>
      <c r="C185" s="2" t="s">
        <v>120</v>
      </c>
      <c r="D185" s="2" t="s">
        <v>211</v>
      </c>
      <c r="E185" s="2"/>
      <c r="F185" s="20" t="b">
        <v>0</v>
      </c>
    </row>
    <row r="186" spans="1:6" ht="28.8">
      <c r="A186" s="2" t="s">
        <v>62</v>
      </c>
      <c r="B186" s="2" t="s">
        <v>213</v>
      </c>
      <c r="C186" s="2" t="s">
        <v>260</v>
      </c>
      <c r="D186" s="2" t="s">
        <v>211</v>
      </c>
      <c r="E186" s="2"/>
      <c r="F186" s="20" t="b">
        <v>0</v>
      </c>
    </row>
    <row r="187" spans="1:6">
      <c r="A187" s="2" t="s">
        <v>63</v>
      </c>
      <c r="B187" s="2" t="s">
        <v>118</v>
      </c>
      <c r="C187" s="2" t="s">
        <v>260</v>
      </c>
      <c r="D187" s="2" t="s">
        <v>130</v>
      </c>
      <c r="E187" s="2"/>
      <c r="F187" s="20" t="b">
        <v>0</v>
      </c>
    </row>
    <row r="188" spans="1:6" ht="28.8">
      <c r="A188" s="2" t="s">
        <v>63</v>
      </c>
      <c r="B188" s="2" t="s">
        <v>262</v>
      </c>
      <c r="C188" s="2" t="s">
        <v>291</v>
      </c>
      <c r="D188" s="2" t="s">
        <v>130</v>
      </c>
      <c r="E188" s="2"/>
      <c r="F188" s="20" t="b">
        <v>0</v>
      </c>
    </row>
    <row r="189" spans="1:6" ht="28.8">
      <c r="A189" s="2" t="s">
        <v>243</v>
      </c>
      <c r="B189" s="2" t="s">
        <v>221</v>
      </c>
      <c r="C189" s="2" t="s">
        <v>135</v>
      </c>
      <c r="D189" s="2" t="s">
        <v>130</v>
      </c>
      <c r="E189" s="2"/>
      <c r="F189" s="20" t="b">
        <v>0</v>
      </c>
    </row>
    <row r="190" spans="1:6" ht="28.8">
      <c r="A190" s="2" t="s">
        <v>243</v>
      </c>
      <c r="B190" s="33" t="s">
        <v>328</v>
      </c>
      <c r="C190" s="33" t="s">
        <v>329</v>
      </c>
      <c r="D190" s="33" t="s">
        <v>130</v>
      </c>
      <c r="E190" s="2"/>
      <c r="F190" s="20" t="b">
        <v>0</v>
      </c>
    </row>
    <row r="191" spans="1:6">
      <c r="A191" s="2" t="s">
        <v>64</v>
      </c>
      <c r="B191" s="2" t="s">
        <v>212</v>
      </c>
      <c r="C191" s="2" t="s">
        <v>260</v>
      </c>
      <c r="D191" s="2" t="s">
        <v>130</v>
      </c>
      <c r="E191" s="2"/>
      <c r="F191" s="20" t="b">
        <v>0</v>
      </c>
    </row>
    <row r="192" spans="1:6">
      <c r="A192" s="14">
        <v>46280</v>
      </c>
      <c r="B192" s="2" t="s">
        <v>324</v>
      </c>
      <c r="C192" s="2" t="s">
        <v>135</v>
      </c>
      <c r="D192" s="2" t="s">
        <v>131</v>
      </c>
      <c r="E192" s="2"/>
      <c r="F192" s="20" t="b">
        <v>0</v>
      </c>
    </row>
    <row r="193" spans="1:6" ht="28.8">
      <c r="A193" s="2" t="s">
        <v>65</v>
      </c>
      <c r="B193" s="2" t="s">
        <v>213</v>
      </c>
      <c r="C193" s="2" t="s">
        <v>260</v>
      </c>
      <c r="D193" s="2" t="s">
        <v>211</v>
      </c>
      <c r="E193" s="2"/>
      <c r="F193" s="20" t="b">
        <v>0</v>
      </c>
    </row>
    <row r="194" spans="1:6">
      <c r="A194" s="2" t="s">
        <v>65</v>
      </c>
      <c r="B194" s="2" t="s">
        <v>293</v>
      </c>
      <c r="C194" s="2" t="s">
        <v>156</v>
      </c>
      <c r="D194" s="2" t="s">
        <v>130</v>
      </c>
      <c r="E194" s="2"/>
      <c r="F194" s="20" t="b">
        <v>0</v>
      </c>
    </row>
    <row r="195" spans="1:6" ht="28.8">
      <c r="A195" s="14">
        <v>46281</v>
      </c>
      <c r="B195" s="2" t="s">
        <v>288</v>
      </c>
      <c r="C195" s="2" t="s">
        <v>289</v>
      </c>
      <c r="D195" s="2" t="s">
        <v>211</v>
      </c>
      <c r="E195" s="2"/>
      <c r="F195" s="20" t="b">
        <v>0</v>
      </c>
    </row>
    <row r="196" spans="1:6" ht="28.8">
      <c r="A196" s="2" t="s">
        <v>338</v>
      </c>
      <c r="B196" s="33" t="s">
        <v>328</v>
      </c>
      <c r="C196" s="33" t="s">
        <v>127</v>
      </c>
      <c r="D196" s="33" t="s">
        <v>130</v>
      </c>
      <c r="E196" s="2"/>
      <c r="F196" s="20" t="b">
        <v>0</v>
      </c>
    </row>
    <row r="197" spans="1:6" ht="28.8">
      <c r="A197" s="2" t="s">
        <v>66</v>
      </c>
      <c r="B197" s="2" t="s">
        <v>213</v>
      </c>
      <c r="C197" s="2" t="s">
        <v>260</v>
      </c>
      <c r="D197" s="2" t="s">
        <v>211</v>
      </c>
      <c r="E197" s="2"/>
      <c r="F197" s="20" t="b">
        <v>0</v>
      </c>
    </row>
    <row r="198" spans="1:6" ht="28.8">
      <c r="A198" s="14" t="s">
        <v>1313</v>
      </c>
      <c r="B198" s="2" t="s">
        <v>214</v>
      </c>
      <c r="C198" s="2" t="s">
        <v>260</v>
      </c>
      <c r="D198" s="2" t="s">
        <v>211</v>
      </c>
      <c r="E198" s="2"/>
      <c r="F198" s="20" t="b">
        <v>0</v>
      </c>
    </row>
    <row r="199" spans="1:6" ht="28.8">
      <c r="A199" s="2" t="s">
        <v>67</v>
      </c>
      <c r="B199" s="2" t="s">
        <v>262</v>
      </c>
      <c r="C199" s="2" t="s">
        <v>291</v>
      </c>
      <c r="D199" s="2" t="s">
        <v>130</v>
      </c>
      <c r="E199" s="2"/>
      <c r="F199" s="20" t="b">
        <v>0</v>
      </c>
    </row>
    <row r="200" spans="1:6" ht="28.8">
      <c r="A200" s="2" t="s">
        <v>301</v>
      </c>
      <c r="B200" s="2" t="s">
        <v>295</v>
      </c>
      <c r="C200" s="2" t="s">
        <v>296</v>
      </c>
      <c r="D200" s="2" t="s">
        <v>130</v>
      </c>
      <c r="E200" s="2"/>
      <c r="F200" s="20" t="b">
        <v>0</v>
      </c>
    </row>
    <row r="201" spans="1:6" ht="28.8">
      <c r="A201" s="2" t="s">
        <v>68</v>
      </c>
      <c r="B201" s="2" t="s">
        <v>213</v>
      </c>
      <c r="C201" s="2" t="s">
        <v>260</v>
      </c>
      <c r="D201" s="2" t="s">
        <v>211</v>
      </c>
      <c r="E201" s="2"/>
      <c r="F201" s="20" t="b">
        <v>0</v>
      </c>
    </row>
    <row r="202" spans="1:6" ht="43.2">
      <c r="A202" s="2" t="s">
        <v>68</v>
      </c>
      <c r="B202" s="2" t="s">
        <v>223</v>
      </c>
      <c r="C202" s="2" t="s">
        <v>244</v>
      </c>
      <c r="D202" s="2" t="s">
        <v>130</v>
      </c>
      <c r="E202" s="2" t="s">
        <v>228</v>
      </c>
      <c r="F202" s="20" t="b">
        <v>0</v>
      </c>
    </row>
    <row r="203" spans="1:6">
      <c r="A203" s="2" t="s">
        <v>69</v>
      </c>
      <c r="B203" s="2" t="s">
        <v>293</v>
      </c>
      <c r="C203" s="2" t="s">
        <v>156</v>
      </c>
      <c r="D203" s="2" t="s">
        <v>130</v>
      </c>
      <c r="E203" s="2"/>
      <c r="F203" s="20" t="b">
        <v>0</v>
      </c>
    </row>
    <row r="204" spans="1:6" ht="28.8">
      <c r="A204" s="6" t="s">
        <v>188</v>
      </c>
      <c r="B204" s="141" t="s">
        <v>109</v>
      </c>
      <c r="C204" s="142"/>
      <c r="D204" s="143"/>
      <c r="E204" s="6" t="s">
        <v>189</v>
      </c>
      <c r="F204" s="18" t="b">
        <v>0</v>
      </c>
    </row>
    <row r="205" spans="1:6" ht="28.8">
      <c r="A205" s="2" t="s">
        <v>188</v>
      </c>
      <c r="B205" s="2" t="s">
        <v>1314</v>
      </c>
      <c r="C205" s="2" t="s">
        <v>1315</v>
      </c>
      <c r="D205" s="2" t="s">
        <v>211</v>
      </c>
      <c r="E205" s="2"/>
      <c r="F205" s="21" t="b">
        <v>0</v>
      </c>
    </row>
    <row r="206" spans="1:6" ht="28.8">
      <c r="A206" s="2" t="s">
        <v>70</v>
      </c>
      <c r="B206" s="2" t="s">
        <v>213</v>
      </c>
      <c r="C206" s="2" t="s">
        <v>260</v>
      </c>
      <c r="D206" s="2" t="s">
        <v>211</v>
      </c>
      <c r="E206" s="2"/>
      <c r="F206" s="20" t="b">
        <v>0</v>
      </c>
    </row>
    <row r="207" spans="1:6" ht="28.8">
      <c r="A207" s="14">
        <v>46305</v>
      </c>
      <c r="B207" s="2" t="s">
        <v>210</v>
      </c>
      <c r="C207" s="2" t="s">
        <v>120</v>
      </c>
      <c r="D207" s="2" t="s">
        <v>211</v>
      </c>
      <c r="E207" s="2"/>
      <c r="F207" s="20" t="b">
        <v>0</v>
      </c>
    </row>
    <row r="208" spans="1:6" ht="28.8">
      <c r="A208" s="2" t="s">
        <v>190</v>
      </c>
      <c r="B208" s="2" t="s">
        <v>191</v>
      </c>
      <c r="C208" s="2" t="s">
        <v>192</v>
      </c>
      <c r="D208" s="2" t="s">
        <v>130</v>
      </c>
      <c r="E208" s="2"/>
      <c r="F208" s="20" t="b">
        <v>0</v>
      </c>
    </row>
    <row r="209" spans="1:6" ht="28.8">
      <c r="A209" s="14">
        <v>46308</v>
      </c>
      <c r="B209" s="2" t="s">
        <v>262</v>
      </c>
      <c r="C209" s="2" t="s">
        <v>291</v>
      </c>
      <c r="D209" s="2" t="s">
        <v>130</v>
      </c>
      <c r="E209" s="2"/>
      <c r="F209" s="20" t="b">
        <v>0</v>
      </c>
    </row>
    <row r="210" spans="1:6" ht="28.8">
      <c r="A210" s="2" t="s">
        <v>71</v>
      </c>
      <c r="B210" s="2" t="s">
        <v>213</v>
      </c>
      <c r="C210" s="2" t="s">
        <v>260</v>
      </c>
      <c r="D210" s="2" t="s">
        <v>211</v>
      </c>
      <c r="E210" s="2"/>
      <c r="F210" s="20" t="b">
        <v>0</v>
      </c>
    </row>
    <row r="211" spans="1:6" ht="28.8">
      <c r="A211" s="14">
        <v>46310</v>
      </c>
      <c r="B211" s="2" t="s">
        <v>288</v>
      </c>
      <c r="C211" s="2" t="s">
        <v>289</v>
      </c>
      <c r="D211" s="2" t="s">
        <v>211</v>
      </c>
      <c r="E211" s="2"/>
      <c r="F211" s="20" t="b">
        <v>0</v>
      </c>
    </row>
    <row r="212" spans="1:6" ht="28.8">
      <c r="A212" s="2" t="s">
        <v>72</v>
      </c>
      <c r="B212" s="2" t="s">
        <v>193</v>
      </c>
      <c r="C212" s="2" t="s">
        <v>127</v>
      </c>
      <c r="D212" s="2" t="s">
        <v>130</v>
      </c>
      <c r="E212" s="2"/>
      <c r="F212" s="20" t="b">
        <v>0</v>
      </c>
    </row>
    <row r="213" spans="1:6" ht="28.8">
      <c r="A213" s="2" t="s">
        <v>319</v>
      </c>
      <c r="B213" s="2" t="s">
        <v>318</v>
      </c>
      <c r="C213" s="2" t="s">
        <v>289</v>
      </c>
      <c r="D213" s="2" t="s">
        <v>211</v>
      </c>
      <c r="E213" s="2"/>
      <c r="F213" s="20" t="b">
        <v>0</v>
      </c>
    </row>
    <row r="214" spans="1:6" ht="28.8">
      <c r="A214" s="2" t="s">
        <v>319</v>
      </c>
      <c r="B214" s="33" t="s">
        <v>328</v>
      </c>
      <c r="C214" s="33" t="s">
        <v>329</v>
      </c>
      <c r="D214" s="33" t="s">
        <v>130</v>
      </c>
      <c r="E214" s="2"/>
      <c r="F214" s="20" t="b">
        <v>0</v>
      </c>
    </row>
    <row r="215" spans="1:6" ht="28.8">
      <c r="A215" s="2" t="s">
        <v>1316</v>
      </c>
      <c r="B215" s="2" t="s">
        <v>1317</v>
      </c>
      <c r="C215" s="2" t="s">
        <v>1315</v>
      </c>
      <c r="D215" s="2" t="s">
        <v>211</v>
      </c>
      <c r="E215" s="2"/>
      <c r="F215" s="21" t="b">
        <v>0</v>
      </c>
    </row>
    <row r="216" spans="1:6">
      <c r="A216" s="2" t="s">
        <v>73</v>
      </c>
      <c r="B216" s="2" t="s">
        <v>129</v>
      </c>
      <c r="C216" s="2" t="s">
        <v>127</v>
      </c>
      <c r="D216" s="2" t="s">
        <v>130</v>
      </c>
      <c r="E216" s="2"/>
      <c r="F216" s="20" t="b">
        <v>0</v>
      </c>
    </row>
    <row r="217" spans="1:6">
      <c r="A217" s="2" t="s">
        <v>73</v>
      </c>
      <c r="B217" s="2" t="s">
        <v>245</v>
      </c>
      <c r="C217" s="2" t="s">
        <v>246</v>
      </c>
      <c r="D217" s="2" t="s">
        <v>130</v>
      </c>
      <c r="E217" s="2"/>
      <c r="F217" s="20" t="b">
        <v>0</v>
      </c>
    </row>
    <row r="218" spans="1:6">
      <c r="A218" s="2" t="s">
        <v>74</v>
      </c>
      <c r="B218" s="2" t="s">
        <v>293</v>
      </c>
      <c r="C218" s="2" t="s">
        <v>156</v>
      </c>
      <c r="D218" s="2" t="s">
        <v>130</v>
      </c>
      <c r="E218" s="2"/>
      <c r="F218" s="20" t="b">
        <v>0</v>
      </c>
    </row>
    <row r="219" spans="1:6" ht="28.8">
      <c r="A219" s="2" t="s">
        <v>75</v>
      </c>
      <c r="B219" s="2" t="s">
        <v>213</v>
      </c>
      <c r="C219" s="2" t="s">
        <v>260</v>
      </c>
      <c r="D219" s="2" t="s">
        <v>211</v>
      </c>
      <c r="E219" s="2"/>
      <c r="F219" s="20" t="b">
        <v>0</v>
      </c>
    </row>
    <row r="220" spans="1:6">
      <c r="A220" s="2" t="s">
        <v>76</v>
      </c>
      <c r="B220" s="2" t="s">
        <v>1318</v>
      </c>
      <c r="C220" s="2" t="s">
        <v>133</v>
      </c>
      <c r="D220" s="2" t="s">
        <v>130</v>
      </c>
      <c r="E220" s="2"/>
      <c r="F220" s="20" t="b">
        <v>0</v>
      </c>
    </row>
    <row r="221" spans="1:6" ht="28.8">
      <c r="A221" s="2" t="s">
        <v>302</v>
      </c>
      <c r="B221" s="2" t="s">
        <v>295</v>
      </c>
      <c r="C221" s="2" t="s">
        <v>296</v>
      </c>
      <c r="D221" s="2" t="s">
        <v>130</v>
      </c>
      <c r="E221" s="2"/>
      <c r="F221" s="20" t="b">
        <v>0</v>
      </c>
    </row>
    <row r="222" spans="1:6" ht="28.8">
      <c r="A222" s="2" t="s">
        <v>302</v>
      </c>
      <c r="B222" s="33" t="s">
        <v>328</v>
      </c>
      <c r="C222" s="33" t="s">
        <v>127</v>
      </c>
      <c r="D222" s="33" t="s">
        <v>130</v>
      </c>
      <c r="E222" s="2"/>
      <c r="F222" s="20" t="b">
        <v>0</v>
      </c>
    </row>
    <row r="223" spans="1:6">
      <c r="A223" s="2" t="s">
        <v>77</v>
      </c>
      <c r="B223" s="2" t="s">
        <v>134</v>
      </c>
      <c r="C223" s="2" t="s">
        <v>135</v>
      </c>
      <c r="D223" s="2" t="s">
        <v>130</v>
      </c>
      <c r="E223" s="2"/>
      <c r="F223" s="20" t="b">
        <v>0</v>
      </c>
    </row>
    <row r="224" spans="1:6" ht="28.8">
      <c r="A224" s="2" t="s">
        <v>78</v>
      </c>
      <c r="B224" s="2" t="s">
        <v>213</v>
      </c>
      <c r="C224" s="2" t="s">
        <v>260</v>
      </c>
      <c r="D224" s="2" t="s">
        <v>211</v>
      </c>
      <c r="E224" s="2"/>
      <c r="F224" s="20" t="b">
        <v>0</v>
      </c>
    </row>
    <row r="225" spans="1:6" ht="28.8">
      <c r="A225" s="2" t="s">
        <v>79</v>
      </c>
      <c r="B225" s="2" t="s">
        <v>214</v>
      </c>
      <c r="C225" s="2" t="s">
        <v>260</v>
      </c>
      <c r="D225" s="2" t="s">
        <v>211</v>
      </c>
      <c r="E225" s="2"/>
      <c r="F225" s="20" t="b">
        <v>0</v>
      </c>
    </row>
    <row r="226" spans="1:6" ht="57.6">
      <c r="A226" s="2" t="s">
        <v>80</v>
      </c>
      <c r="B226" s="2" t="s">
        <v>229</v>
      </c>
      <c r="C226" s="2" t="s">
        <v>230</v>
      </c>
      <c r="D226" s="2" t="s">
        <v>130</v>
      </c>
      <c r="E226" s="2" t="s">
        <v>231</v>
      </c>
      <c r="F226" s="20" t="b">
        <v>0</v>
      </c>
    </row>
    <row r="227" spans="1:6" ht="28.8">
      <c r="A227" s="14">
        <v>46325</v>
      </c>
      <c r="B227" s="2" t="s">
        <v>316</v>
      </c>
      <c r="C227" s="2" t="s">
        <v>317</v>
      </c>
      <c r="D227" s="2" t="s">
        <v>131</v>
      </c>
      <c r="E227" s="2"/>
      <c r="F227" s="20" t="b">
        <v>0</v>
      </c>
    </row>
    <row r="228" spans="1:6" ht="28.8">
      <c r="A228" s="2" t="s">
        <v>80</v>
      </c>
      <c r="B228" s="2" t="s">
        <v>262</v>
      </c>
      <c r="C228" s="2" t="s">
        <v>291</v>
      </c>
      <c r="D228" s="2" t="s">
        <v>130</v>
      </c>
      <c r="E228" s="2"/>
      <c r="F228" s="20" t="b">
        <v>0</v>
      </c>
    </row>
    <row r="229" spans="1:6" ht="28.8">
      <c r="A229" s="2" t="s">
        <v>194</v>
      </c>
      <c r="B229" s="2" t="s">
        <v>139</v>
      </c>
      <c r="C229" s="2" t="s">
        <v>133</v>
      </c>
      <c r="D229" s="2" t="s">
        <v>130</v>
      </c>
      <c r="E229" s="2"/>
      <c r="F229" s="20" t="b">
        <v>0</v>
      </c>
    </row>
    <row r="230" spans="1:6" ht="28.8">
      <c r="A230" s="2" t="s">
        <v>81</v>
      </c>
      <c r="B230" s="2" t="s">
        <v>213</v>
      </c>
      <c r="C230" s="2" t="s">
        <v>260</v>
      </c>
      <c r="D230" s="2" t="s">
        <v>211</v>
      </c>
      <c r="E230" s="2"/>
      <c r="F230" s="20" t="b">
        <v>0</v>
      </c>
    </row>
    <row r="231" spans="1:6" ht="28.8">
      <c r="A231" s="14">
        <v>46332</v>
      </c>
      <c r="B231" s="2" t="s">
        <v>210</v>
      </c>
      <c r="C231" s="2" t="s">
        <v>120</v>
      </c>
      <c r="D231" s="2" t="s">
        <v>211</v>
      </c>
      <c r="E231" s="2"/>
      <c r="F231" s="20" t="b">
        <v>0</v>
      </c>
    </row>
    <row r="232" spans="1:6" ht="28.8">
      <c r="A232" s="2" t="s">
        <v>82</v>
      </c>
      <c r="B232" s="2" t="s">
        <v>262</v>
      </c>
      <c r="C232" s="2" t="s">
        <v>291</v>
      </c>
      <c r="D232" s="2" t="s">
        <v>130</v>
      </c>
      <c r="E232" s="2"/>
      <c r="F232" s="20" t="b">
        <v>0</v>
      </c>
    </row>
    <row r="233" spans="1:6" ht="28.8">
      <c r="A233" s="2" t="s">
        <v>83</v>
      </c>
      <c r="B233" s="2" t="s">
        <v>213</v>
      </c>
      <c r="C233" s="2" t="s">
        <v>260</v>
      </c>
      <c r="D233" s="2" t="s">
        <v>211</v>
      </c>
      <c r="E233" s="2"/>
      <c r="F233" s="20" t="b">
        <v>0</v>
      </c>
    </row>
    <row r="234" spans="1:6">
      <c r="A234" s="2" t="s">
        <v>84</v>
      </c>
      <c r="B234" s="2" t="s">
        <v>118</v>
      </c>
      <c r="C234" s="2" t="s">
        <v>260</v>
      </c>
      <c r="D234" s="2" t="s">
        <v>130</v>
      </c>
      <c r="E234" s="2"/>
      <c r="F234" s="20" t="b">
        <v>0</v>
      </c>
    </row>
    <row r="235" spans="1:6">
      <c r="A235" s="2" t="s">
        <v>84</v>
      </c>
      <c r="B235" s="2" t="s">
        <v>293</v>
      </c>
      <c r="C235" s="2" t="s">
        <v>156</v>
      </c>
      <c r="D235" s="2" t="s">
        <v>130</v>
      </c>
      <c r="E235" s="2"/>
      <c r="F235" s="20" t="b">
        <v>0</v>
      </c>
    </row>
    <row r="236" spans="1:6" ht="28.8">
      <c r="A236" s="2" t="s">
        <v>247</v>
      </c>
      <c r="B236" s="2" t="s">
        <v>227</v>
      </c>
      <c r="C236" s="2" t="s">
        <v>135</v>
      </c>
      <c r="D236" s="2" t="s">
        <v>130</v>
      </c>
      <c r="E236" s="2"/>
      <c r="F236" s="20" t="b">
        <v>0</v>
      </c>
    </row>
    <row r="237" spans="1:6">
      <c r="A237" s="2" t="s">
        <v>85</v>
      </c>
      <c r="B237" s="2" t="s">
        <v>212</v>
      </c>
      <c r="C237" s="2" t="s">
        <v>260</v>
      </c>
      <c r="D237" s="2" t="s">
        <v>130</v>
      </c>
      <c r="E237" s="2"/>
      <c r="F237" s="20" t="b">
        <v>0</v>
      </c>
    </row>
    <row r="238" spans="1:6" ht="28.8">
      <c r="A238" s="2" t="s">
        <v>334</v>
      </c>
      <c r="B238" s="33" t="s">
        <v>328</v>
      </c>
      <c r="C238" s="33" t="s">
        <v>329</v>
      </c>
      <c r="D238" s="33" t="s">
        <v>130</v>
      </c>
      <c r="E238" s="2"/>
      <c r="F238" s="20" t="b">
        <v>0</v>
      </c>
    </row>
    <row r="239" spans="1:6" ht="28.8">
      <c r="A239" s="2" t="s">
        <v>86</v>
      </c>
      <c r="B239" s="2" t="s">
        <v>213</v>
      </c>
      <c r="C239" s="2" t="s">
        <v>260</v>
      </c>
      <c r="D239" s="2" t="s">
        <v>211</v>
      </c>
      <c r="E239" s="2"/>
      <c r="F239" s="20" t="b">
        <v>0</v>
      </c>
    </row>
    <row r="240" spans="1:6" ht="28.8">
      <c r="A240" s="14">
        <v>46345</v>
      </c>
      <c r="B240" s="2" t="s">
        <v>288</v>
      </c>
      <c r="C240" s="2" t="s">
        <v>289</v>
      </c>
      <c r="D240" s="2" t="s">
        <v>211</v>
      </c>
      <c r="E240" s="2"/>
      <c r="F240" s="20" t="b">
        <v>0</v>
      </c>
    </row>
    <row r="241" spans="1:6" ht="28.8">
      <c r="A241" s="2" t="s">
        <v>196</v>
      </c>
      <c r="B241" s="2" t="s">
        <v>195</v>
      </c>
      <c r="C241" s="2" t="s">
        <v>135</v>
      </c>
      <c r="D241" s="2" t="s">
        <v>130</v>
      </c>
      <c r="E241" s="2"/>
      <c r="F241" s="20" t="b">
        <v>0</v>
      </c>
    </row>
    <row r="242" spans="1:6" ht="28.8">
      <c r="A242" s="2" t="s">
        <v>196</v>
      </c>
      <c r="B242" s="2" t="s">
        <v>149</v>
      </c>
      <c r="C242" s="2" t="s">
        <v>135</v>
      </c>
      <c r="D242" s="2" t="s">
        <v>130</v>
      </c>
      <c r="E242" s="2"/>
      <c r="F242" s="20" t="b">
        <v>0</v>
      </c>
    </row>
    <row r="243" spans="1:6" ht="28.8">
      <c r="A243" s="2" t="s">
        <v>196</v>
      </c>
      <c r="B243" s="2" t="s">
        <v>295</v>
      </c>
      <c r="C243" s="2" t="s">
        <v>296</v>
      </c>
      <c r="D243" s="2" t="s">
        <v>130</v>
      </c>
      <c r="E243" s="2"/>
      <c r="F243" s="20" t="b">
        <v>0</v>
      </c>
    </row>
    <row r="244" spans="1:6">
      <c r="A244" s="14">
        <v>46349</v>
      </c>
      <c r="B244" s="2" t="s">
        <v>233</v>
      </c>
      <c r="C244" s="2" t="s">
        <v>248</v>
      </c>
      <c r="D244" s="2" t="s">
        <v>130</v>
      </c>
      <c r="E244" s="2"/>
      <c r="F244" s="20" t="b">
        <v>0</v>
      </c>
    </row>
    <row r="245" spans="1:6" ht="28.8">
      <c r="A245" s="14" t="s">
        <v>249</v>
      </c>
      <c r="B245" s="2" t="s">
        <v>235</v>
      </c>
      <c r="C245" s="2" t="s">
        <v>135</v>
      </c>
      <c r="D245" s="2" t="s">
        <v>130</v>
      </c>
      <c r="E245" s="2"/>
      <c r="F245" s="20" t="b">
        <v>0</v>
      </c>
    </row>
    <row r="246" spans="1:6" ht="28.8">
      <c r="A246" s="14" t="s">
        <v>339</v>
      </c>
      <c r="B246" s="33" t="s">
        <v>328</v>
      </c>
      <c r="C246" s="33" t="s">
        <v>340</v>
      </c>
      <c r="D246" s="33" t="s">
        <v>130</v>
      </c>
      <c r="E246" s="2"/>
      <c r="F246" s="20" t="b">
        <v>0</v>
      </c>
    </row>
    <row r="247" spans="1:6" ht="28.8">
      <c r="A247" s="14">
        <v>46350</v>
      </c>
      <c r="B247" s="2" t="s">
        <v>262</v>
      </c>
      <c r="C247" s="2" t="s">
        <v>291</v>
      </c>
      <c r="D247" s="2" t="s">
        <v>130</v>
      </c>
      <c r="E247" s="2"/>
      <c r="F247" s="20" t="b">
        <v>0</v>
      </c>
    </row>
    <row r="248" spans="1:6" ht="28.8">
      <c r="A248" s="2" t="s">
        <v>87</v>
      </c>
      <c r="B248" s="2" t="s">
        <v>213</v>
      </c>
      <c r="C248" s="2" t="s">
        <v>260</v>
      </c>
      <c r="D248" s="2" t="s">
        <v>211</v>
      </c>
      <c r="E248" s="2"/>
      <c r="F248" s="20" t="b">
        <v>0</v>
      </c>
    </row>
    <row r="249" spans="1:6" ht="28.8">
      <c r="A249" s="2" t="s">
        <v>88</v>
      </c>
      <c r="B249" s="2" t="s">
        <v>214</v>
      </c>
      <c r="C249" s="2" t="s">
        <v>260</v>
      </c>
      <c r="D249" s="2" t="s">
        <v>211</v>
      </c>
      <c r="E249" s="2"/>
      <c r="F249" s="20" t="b">
        <v>0</v>
      </c>
    </row>
    <row r="250" spans="1:6" ht="28.8">
      <c r="A250" s="2" t="s">
        <v>89</v>
      </c>
      <c r="B250" s="2" t="s">
        <v>197</v>
      </c>
      <c r="C250" s="2" t="s">
        <v>179</v>
      </c>
      <c r="D250" s="2" t="s">
        <v>130</v>
      </c>
      <c r="E250" s="2"/>
      <c r="F250" s="20" t="b">
        <v>0</v>
      </c>
    </row>
    <row r="251" spans="1:6">
      <c r="A251" s="2" t="s">
        <v>89</v>
      </c>
      <c r="B251" s="2" t="s">
        <v>293</v>
      </c>
      <c r="C251" s="2" t="s">
        <v>156</v>
      </c>
      <c r="D251" s="2" t="s">
        <v>130</v>
      </c>
      <c r="E251" s="2"/>
      <c r="F251" s="20" t="b">
        <v>0</v>
      </c>
    </row>
    <row r="252" spans="1:6" ht="28.8">
      <c r="A252" s="2" t="s">
        <v>198</v>
      </c>
      <c r="B252" s="2" t="s">
        <v>199</v>
      </c>
      <c r="C252" s="2" t="s">
        <v>135</v>
      </c>
      <c r="D252" s="2" t="s">
        <v>130</v>
      </c>
      <c r="E252" s="2"/>
      <c r="F252" s="20" t="b">
        <v>0</v>
      </c>
    </row>
    <row r="253" spans="1:6">
      <c r="A253" s="14">
        <v>46356</v>
      </c>
      <c r="B253" s="2" t="s">
        <v>236</v>
      </c>
      <c r="C253" s="2" t="s">
        <v>250</v>
      </c>
      <c r="D253" s="2" t="s">
        <v>130</v>
      </c>
      <c r="E253" s="2"/>
      <c r="F253" s="20" t="b">
        <v>0</v>
      </c>
    </row>
    <row r="254" spans="1:6" ht="28.8">
      <c r="A254" s="14" t="s">
        <v>201</v>
      </c>
      <c r="B254" s="2" t="s">
        <v>158</v>
      </c>
      <c r="C254" s="2" t="s">
        <v>127</v>
      </c>
      <c r="D254" s="2" t="s">
        <v>130</v>
      </c>
      <c r="E254" s="2"/>
      <c r="F254" s="20" t="b">
        <v>0</v>
      </c>
    </row>
    <row r="255" spans="1:6">
      <c r="A255" s="14">
        <v>46358</v>
      </c>
      <c r="B255" s="2" t="s">
        <v>239</v>
      </c>
      <c r="C255" s="2" t="s">
        <v>251</v>
      </c>
      <c r="D255" s="2" t="s">
        <v>130</v>
      </c>
      <c r="E255" s="2"/>
      <c r="F255" s="20" t="b">
        <v>0</v>
      </c>
    </row>
    <row r="256" spans="1:6" ht="28.8">
      <c r="A256" s="14">
        <v>46358</v>
      </c>
      <c r="B256" s="2" t="s">
        <v>213</v>
      </c>
      <c r="C256" s="2" t="s">
        <v>260</v>
      </c>
      <c r="D256" s="2" t="s">
        <v>211</v>
      </c>
      <c r="E256" s="2"/>
      <c r="F256" s="20" t="b">
        <v>0</v>
      </c>
    </row>
    <row r="257" spans="1:6">
      <c r="A257" s="14">
        <v>46359</v>
      </c>
      <c r="B257" s="2" t="s">
        <v>240</v>
      </c>
      <c r="C257" s="2" t="s">
        <v>251</v>
      </c>
      <c r="D257" s="2" t="s">
        <v>130</v>
      </c>
      <c r="E257" s="2"/>
      <c r="F257" s="20" t="b">
        <v>0</v>
      </c>
    </row>
    <row r="258" spans="1:6" ht="28.8">
      <c r="A258" s="14">
        <v>46360</v>
      </c>
      <c r="B258" s="2" t="s">
        <v>327</v>
      </c>
      <c r="C258" s="2" t="s">
        <v>325</v>
      </c>
      <c r="D258" s="2" t="s">
        <v>130</v>
      </c>
      <c r="E258" s="2" t="s">
        <v>326</v>
      </c>
      <c r="F258" s="20" t="b">
        <v>0</v>
      </c>
    </row>
    <row r="259" spans="1:6" ht="28.8">
      <c r="A259" s="14">
        <v>46360</v>
      </c>
      <c r="B259" s="2" t="s">
        <v>210</v>
      </c>
      <c r="C259" s="2" t="s">
        <v>120</v>
      </c>
      <c r="D259" s="2" t="s">
        <v>211</v>
      </c>
      <c r="E259" s="2"/>
      <c r="F259" s="20" t="b">
        <v>0</v>
      </c>
    </row>
    <row r="260" spans="1:6" ht="28.8">
      <c r="A260" s="14">
        <v>46360</v>
      </c>
      <c r="B260" s="2" t="s">
        <v>262</v>
      </c>
      <c r="C260" s="2" t="s">
        <v>291</v>
      </c>
      <c r="D260" s="2" t="s">
        <v>130</v>
      </c>
      <c r="E260" s="2"/>
      <c r="F260" s="20" t="b">
        <v>0</v>
      </c>
    </row>
    <row r="261" spans="1:6" ht="45.75" customHeight="1">
      <c r="A261" s="14">
        <v>46360</v>
      </c>
      <c r="B261" s="2" t="s">
        <v>204</v>
      </c>
      <c r="C261" s="2" t="s">
        <v>154</v>
      </c>
      <c r="D261" s="2" t="s">
        <v>130</v>
      </c>
      <c r="E261" s="2"/>
      <c r="F261" s="20" t="b">
        <v>0</v>
      </c>
    </row>
    <row r="262" spans="1:6">
      <c r="A262" s="9" t="s">
        <v>90</v>
      </c>
      <c r="B262" s="147" t="s">
        <v>180</v>
      </c>
      <c r="C262" s="148"/>
      <c r="D262" s="149"/>
      <c r="E262" s="9"/>
      <c r="F262" s="23" t="b">
        <v>0</v>
      </c>
    </row>
    <row r="263" spans="1:6" ht="15" customHeight="1">
      <c r="A263" s="9" t="s">
        <v>90</v>
      </c>
      <c r="B263" s="147" t="s">
        <v>113</v>
      </c>
      <c r="C263" s="148"/>
      <c r="D263" s="149"/>
      <c r="E263" s="9"/>
      <c r="F263" s="23" t="b">
        <v>0</v>
      </c>
    </row>
    <row r="264" spans="1:6">
      <c r="A264" s="9" t="s">
        <v>90</v>
      </c>
      <c r="B264" s="147" t="s">
        <v>200</v>
      </c>
      <c r="C264" s="148"/>
      <c r="D264" s="149"/>
      <c r="E264" s="9"/>
      <c r="F264" s="23" t="b">
        <v>0</v>
      </c>
    </row>
    <row r="265" spans="1:6" ht="28.8">
      <c r="A265" s="5" t="s">
        <v>108</v>
      </c>
      <c r="B265" s="141" t="s">
        <v>109</v>
      </c>
      <c r="C265" s="142"/>
      <c r="D265" s="143"/>
      <c r="E265" s="6" t="s">
        <v>110</v>
      </c>
      <c r="F265" s="18" t="b">
        <v>0</v>
      </c>
    </row>
    <row r="266" spans="1:6">
      <c r="A266" s="2" t="s">
        <v>91</v>
      </c>
      <c r="B266" s="2" t="s">
        <v>241</v>
      </c>
      <c r="C266" s="2" t="s">
        <v>237</v>
      </c>
      <c r="D266" s="2" t="s">
        <v>130</v>
      </c>
      <c r="E266" s="2"/>
      <c r="F266" s="20" t="b">
        <v>0</v>
      </c>
    </row>
    <row r="267" spans="1:6" ht="28.8">
      <c r="A267" s="2" t="s">
        <v>91</v>
      </c>
      <c r="B267" s="2" t="s">
        <v>202</v>
      </c>
      <c r="C267" s="2" t="s">
        <v>252</v>
      </c>
      <c r="D267" s="2" t="s">
        <v>130</v>
      </c>
      <c r="E267" s="2"/>
      <c r="F267" s="20" t="b">
        <v>0</v>
      </c>
    </row>
    <row r="268" spans="1:6" ht="28.8">
      <c r="A268" s="2" t="s">
        <v>91</v>
      </c>
      <c r="B268" s="2" t="s">
        <v>184</v>
      </c>
      <c r="C268" s="2" t="s">
        <v>156</v>
      </c>
      <c r="D268" s="2" t="s">
        <v>130</v>
      </c>
      <c r="E268" s="2"/>
      <c r="F268" s="20" t="b">
        <v>0</v>
      </c>
    </row>
    <row r="269" spans="1:6" ht="43.2">
      <c r="A269" s="2" t="s">
        <v>91</v>
      </c>
      <c r="B269" s="2" t="s">
        <v>203</v>
      </c>
      <c r="C269" s="2" t="s">
        <v>115</v>
      </c>
      <c r="D269" s="2" t="s">
        <v>130</v>
      </c>
      <c r="E269" s="2"/>
      <c r="F269" s="20" t="b">
        <v>0</v>
      </c>
    </row>
    <row r="270" spans="1:6" ht="28.8">
      <c r="A270" s="2" t="s">
        <v>92</v>
      </c>
      <c r="B270" s="2" t="s">
        <v>205</v>
      </c>
      <c r="C270" s="2" t="s">
        <v>135</v>
      </c>
      <c r="D270" s="2" t="s">
        <v>130</v>
      </c>
      <c r="E270" s="2"/>
      <c r="F270" s="20" t="b">
        <v>0</v>
      </c>
    </row>
    <row r="271" spans="1:6" ht="28.8">
      <c r="A271" s="14">
        <v>44905</v>
      </c>
      <c r="B271" s="2" t="s">
        <v>206</v>
      </c>
      <c r="C271" s="2" t="s">
        <v>135</v>
      </c>
      <c r="D271" s="2" t="s">
        <v>211</v>
      </c>
      <c r="E271" s="2"/>
      <c r="F271" s="20" t="b">
        <v>0</v>
      </c>
    </row>
    <row r="272" spans="1:6" ht="28.8">
      <c r="A272" s="2" t="s">
        <v>93</v>
      </c>
      <c r="B272" s="2" t="s">
        <v>207</v>
      </c>
      <c r="C272" s="2" t="s">
        <v>135</v>
      </c>
      <c r="D272" s="2" t="s">
        <v>130</v>
      </c>
      <c r="E272" s="2"/>
      <c r="F272" s="20" t="b">
        <v>0</v>
      </c>
    </row>
    <row r="273" spans="1:6" ht="28.8">
      <c r="A273" s="2" t="s">
        <v>93</v>
      </c>
      <c r="B273" s="2" t="s">
        <v>208</v>
      </c>
      <c r="C273" s="2" t="s">
        <v>135</v>
      </c>
      <c r="D273" s="2" t="s">
        <v>211</v>
      </c>
      <c r="E273" s="2"/>
      <c r="F273" s="20" t="b">
        <v>0</v>
      </c>
    </row>
    <row r="274" spans="1:6" ht="28.8">
      <c r="A274" s="4" t="s">
        <v>111</v>
      </c>
      <c r="B274" s="135" t="s">
        <v>94</v>
      </c>
      <c r="C274" s="136"/>
      <c r="D274" s="137"/>
      <c r="E274" s="4"/>
      <c r="F274" s="17" t="b">
        <v>0</v>
      </c>
    </row>
  </sheetData>
  <mergeCells count="23">
    <mergeCell ref="B4:D4"/>
    <mergeCell ref="B77:D77"/>
    <mergeCell ref="B2:D2"/>
    <mergeCell ref="B3:D3"/>
    <mergeCell ref="B171:D171"/>
    <mergeCell ref="B130:D130"/>
    <mergeCell ref="B170:D170"/>
    <mergeCell ref="B274:D274"/>
    <mergeCell ref="B5:D5"/>
    <mergeCell ref="B6:D6"/>
    <mergeCell ref="B7:D7"/>
    <mergeCell ref="B52:D52"/>
    <mergeCell ref="B78:D78"/>
    <mergeCell ref="B76:D76"/>
    <mergeCell ref="B128:D128"/>
    <mergeCell ref="B129:D129"/>
    <mergeCell ref="B265:D265"/>
    <mergeCell ref="B262:D262"/>
    <mergeCell ref="B263:D263"/>
    <mergeCell ref="B264:D264"/>
    <mergeCell ref="B137:D137"/>
    <mergeCell ref="B172:D172"/>
    <mergeCell ref="B204:D204"/>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baseColWidth="10" defaultRowHeight="14.4"/>
  <cols>
    <col min="1" max="1" width="81.5546875" bestFit="1" customWidth="1"/>
  </cols>
  <sheetData>
    <row r="1" spans="1:1" ht="15.6">
      <c r="A1" s="11" t="s">
        <v>1</v>
      </c>
    </row>
    <row r="2" spans="1:1">
      <c r="A2" s="34" t="s">
        <v>341</v>
      </c>
    </row>
    <row r="3" spans="1:1">
      <c r="A3" s="34" t="s">
        <v>342</v>
      </c>
    </row>
    <row r="4" spans="1:1">
      <c r="A4" s="34" t="s">
        <v>343</v>
      </c>
    </row>
    <row r="5" spans="1:1">
      <c r="A5" s="34" t="s">
        <v>344</v>
      </c>
    </row>
    <row r="6" spans="1:1">
      <c r="A6" s="34" t="s">
        <v>345</v>
      </c>
    </row>
    <row r="7" spans="1:1">
      <c r="A7" s="34" t="s">
        <v>346</v>
      </c>
    </row>
    <row r="8" spans="1:1">
      <c r="A8" s="34" t="s">
        <v>347</v>
      </c>
    </row>
    <row r="9" spans="1:1">
      <c r="A9" s="34" t="s">
        <v>350</v>
      </c>
    </row>
    <row r="10" spans="1:1">
      <c r="A10" s="34" t="s">
        <v>348</v>
      </c>
    </row>
    <row r="11" spans="1:1">
      <c r="A11" s="34" t="s">
        <v>351</v>
      </c>
    </row>
    <row r="12" spans="1:1">
      <c r="A12" s="34" t="s">
        <v>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997"/>
  <sheetViews>
    <sheetView topLeftCell="A29" workbookViewId="0">
      <selection activeCell="F36" sqref="F36"/>
    </sheetView>
  </sheetViews>
  <sheetFormatPr baseColWidth="10" defaultColWidth="14.44140625" defaultRowHeight="14.4"/>
  <cols>
    <col min="1" max="1" width="16.88671875" customWidth="1"/>
    <col min="2" max="2" width="15.5546875" customWidth="1"/>
    <col min="3" max="4" width="29" customWidth="1"/>
    <col min="5" max="5" width="25.33203125" customWidth="1"/>
    <col min="6" max="6" width="58.6640625" customWidth="1"/>
    <col min="7" max="7" width="26.44140625" customWidth="1"/>
    <col min="8" max="8" width="59.5546875" customWidth="1"/>
    <col min="9" max="9" width="10" customWidth="1"/>
    <col min="10" max="10" width="22" customWidth="1"/>
    <col min="11" max="11" width="5" customWidth="1"/>
    <col min="12" max="13" width="3.33203125" customWidth="1"/>
    <col min="14" max="14" width="4" customWidth="1"/>
    <col min="15" max="23" width="3.33203125" customWidth="1"/>
    <col min="24" max="24" width="19.6640625" customWidth="1"/>
    <col min="25" max="25" width="15.109375" customWidth="1"/>
    <col min="26" max="26" width="24.33203125" customWidth="1"/>
    <col min="27" max="27" width="19.88671875" customWidth="1"/>
    <col min="28" max="28" width="6" customWidth="1"/>
    <col min="29" max="32" width="5.109375" customWidth="1"/>
    <col min="33" max="33" width="69.6640625" customWidth="1"/>
  </cols>
  <sheetData>
    <row r="1" spans="1:33" ht="15.75" customHeight="1">
      <c r="A1" s="48" t="s">
        <v>519</v>
      </c>
      <c r="B1" s="48" t="s">
        <v>520</v>
      </c>
      <c r="C1" s="48" t="s">
        <v>521</v>
      </c>
      <c r="D1" s="48" t="s">
        <v>522</v>
      </c>
      <c r="E1" s="48" t="s">
        <v>523</v>
      </c>
      <c r="F1" s="48" t="s">
        <v>524</v>
      </c>
      <c r="G1" s="48" t="s">
        <v>525</v>
      </c>
      <c r="H1" s="48" t="s">
        <v>526</v>
      </c>
      <c r="I1" s="48" t="s">
        <v>527</v>
      </c>
      <c r="J1" s="48" t="s">
        <v>528</v>
      </c>
      <c r="K1" s="48"/>
      <c r="L1" s="50"/>
      <c r="M1" s="50"/>
      <c r="N1" s="50"/>
      <c r="O1" s="50"/>
      <c r="P1" s="50"/>
      <c r="Q1" s="50"/>
      <c r="R1" s="50"/>
      <c r="S1" s="50"/>
      <c r="T1" s="50"/>
      <c r="U1" s="50"/>
      <c r="V1" s="50"/>
      <c r="W1" s="50"/>
      <c r="X1" s="49"/>
      <c r="Y1" s="51">
        <f>SUBTOTAL(101,Y2:Y306)</f>
        <v>0.69315068493150711</v>
      </c>
      <c r="Z1" s="48"/>
      <c r="AA1" s="48"/>
      <c r="AB1" s="49"/>
      <c r="AC1" s="49"/>
      <c r="AD1" s="49"/>
      <c r="AE1" s="49"/>
      <c r="AF1" s="49"/>
      <c r="AG1" s="48"/>
    </row>
    <row r="2" spans="1:33" ht="39.6">
      <c r="A2" s="52" t="s">
        <v>529</v>
      </c>
      <c r="B2" s="151" t="s">
        <v>530</v>
      </c>
      <c r="C2" s="151" t="s">
        <v>531</v>
      </c>
      <c r="D2" s="151" t="s">
        <v>532</v>
      </c>
      <c r="E2" s="151" t="s">
        <v>533</v>
      </c>
      <c r="F2" s="121" t="s">
        <v>534</v>
      </c>
      <c r="G2" s="151" t="s">
        <v>535</v>
      </c>
      <c r="H2" s="122" t="s">
        <v>536</v>
      </c>
      <c r="I2" s="54" t="s">
        <v>537</v>
      </c>
      <c r="J2" s="54" t="s">
        <v>538</v>
      </c>
      <c r="K2" s="55">
        <f t="shared" ref="K2:K112" si="0">COUNTA(L2:W2)</f>
        <v>1</v>
      </c>
      <c r="L2" s="56"/>
      <c r="M2" s="56"/>
      <c r="N2" s="56">
        <v>2</v>
      </c>
      <c r="O2" s="56"/>
      <c r="P2" s="56"/>
      <c r="Q2" s="56"/>
      <c r="R2" s="56"/>
      <c r="S2" s="56"/>
      <c r="T2" s="56"/>
      <c r="U2" s="56"/>
      <c r="V2" s="56"/>
      <c r="W2" s="56"/>
      <c r="X2" s="54" t="s">
        <v>539</v>
      </c>
      <c r="Y2" s="57">
        <v>0.3</v>
      </c>
      <c r="Z2" s="54"/>
      <c r="AA2" s="54" t="s">
        <v>540</v>
      </c>
      <c r="AB2" s="58"/>
      <c r="AC2" s="58"/>
      <c r="AD2" s="58"/>
      <c r="AE2" s="58"/>
      <c r="AF2" s="58"/>
      <c r="AG2" s="54" t="s">
        <v>541</v>
      </c>
    </row>
    <row r="3" spans="1:33" ht="39.6">
      <c r="A3" s="52" t="s">
        <v>529</v>
      </c>
      <c r="B3" s="152"/>
      <c r="C3" s="152"/>
      <c r="D3" s="152"/>
      <c r="E3" s="152"/>
      <c r="F3" s="122" t="s">
        <v>542</v>
      </c>
      <c r="G3" s="152"/>
      <c r="H3" s="122" t="s">
        <v>543</v>
      </c>
      <c r="I3" s="54" t="s">
        <v>537</v>
      </c>
      <c r="J3" s="54" t="s">
        <v>538</v>
      </c>
      <c r="K3" s="55">
        <f t="shared" si="0"/>
        <v>1</v>
      </c>
      <c r="L3" s="56"/>
      <c r="M3" s="56"/>
      <c r="N3" s="56">
        <v>16</v>
      </c>
      <c r="O3" s="56"/>
      <c r="P3" s="56"/>
      <c r="Q3" s="56"/>
      <c r="R3" s="56"/>
      <c r="S3" s="56"/>
      <c r="T3" s="56"/>
      <c r="U3" s="56"/>
      <c r="V3" s="56"/>
      <c r="W3" s="56"/>
      <c r="X3" s="54" t="s">
        <v>539</v>
      </c>
      <c r="Y3" s="57">
        <v>0.3</v>
      </c>
      <c r="Z3" s="54"/>
      <c r="AA3" s="54" t="s">
        <v>540</v>
      </c>
      <c r="AB3" s="58"/>
      <c r="AC3" s="58"/>
      <c r="AD3" s="58"/>
      <c r="AE3" s="58"/>
      <c r="AF3" s="58"/>
      <c r="AG3" s="54" t="s">
        <v>544</v>
      </c>
    </row>
    <row r="4" spans="1:33" ht="26.4">
      <c r="A4" s="52" t="s">
        <v>529</v>
      </c>
      <c r="B4" s="152"/>
      <c r="C4" s="152"/>
      <c r="D4" s="152"/>
      <c r="E4" s="152"/>
      <c r="F4" s="121" t="s">
        <v>545</v>
      </c>
      <c r="G4" s="152"/>
      <c r="H4" s="122" t="s">
        <v>546</v>
      </c>
      <c r="I4" s="54" t="s">
        <v>537</v>
      </c>
      <c r="J4" s="54" t="s">
        <v>538</v>
      </c>
      <c r="K4" s="55">
        <f t="shared" si="0"/>
        <v>2</v>
      </c>
      <c r="L4" s="56">
        <v>15</v>
      </c>
      <c r="M4" s="56"/>
      <c r="N4" s="56"/>
      <c r="O4" s="56"/>
      <c r="P4" s="56"/>
      <c r="Q4" s="56"/>
      <c r="R4" s="56">
        <v>4</v>
      </c>
      <c r="S4" s="56"/>
      <c r="T4" s="56"/>
      <c r="U4" s="56"/>
      <c r="V4" s="56"/>
      <c r="W4" s="56"/>
      <c r="X4" s="54" t="s">
        <v>547</v>
      </c>
      <c r="Y4" s="57">
        <v>1</v>
      </c>
      <c r="Z4" s="54" t="s">
        <v>548</v>
      </c>
      <c r="AA4" s="54" t="s">
        <v>540</v>
      </c>
      <c r="AB4" s="58"/>
      <c r="AC4" s="58"/>
      <c r="AD4" s="58"/>
      <c r="AE4" s="58"/>
      <c r="AF4" s="58"/>
      <c r="AG4" s="54" t="s">
        <v>549</v>
      </c>
    </row>
    <row r="5" spans="1:33">
      <c r="A5" s="52" t="s">
        <v>529</v>
      </c>
      <c r="B5" s="152"/>
      <c r="C5" s="152"/>
      <c r="D5" s="152"/>
      <c r="E5" s="152"/>
      <c r="F5" s="122" t="s">
        <v>550</v>
      </c>
      <c r="G5" s="152"/>
      <c r="H5" s="122" t="s">
        <v>546</v>
      </c>
      <c r="I5" s="54" t="s">
        <v>537</v>
      </c>
      <c r="J5" s="54" t="s">
        <v>538</v>
      </c>
      <c r="K5" s="55">
        <f t="shared" si="0"/>
        <v>2</v>
      </c>
      <c r="L5" s="56"/>
      <c r="M5" s="56"/>
      <c r="N5" s="56"/>
      <c r="O5" s="56"/>
      <c r="P5" s="56"/>
      <c r="Q5" s="56"/>
      <c r="R5" s="56"/>
      <c r="S5" s="56" t="s">
        <v>551</v>
      </c>
      <c r="T5" s="56"/>
      <c r="U5" s="56" t="s">
        <v>551</v>
      </c>
      <c r="V5" s="56"/>
      <c r="W5" s="56"/>
      <c r="X5" s="54"/>
      <c r="Y5" s="57"/>
      <c r="Z5" s="54"/>
      <c r="AA5" s="54" t="s">
        <v>540</v>
      </c>
      <c r="AB5" s="58"/>
      <c r="AC5" s="58"/>
      <c r="AD5" s="58"/>
      <c r="AE5" s="58"/>
      <c r="AF5" s="58"/>
      <c r="AG5" s="54" t="s">
        <v>552</v>
      </c>
    </row>
    <row r="6" spans="1:33">
      <c r="A6" s="52" t="s">
        <v>529</v>
      </c>
      <c r="B6" s="152"/>
      <c r="C6" s="152"/>
      <c r="D6" s="152"/>
      <c r="E6" s="152"/>
      <c r="F6" s="122" t="s">
        <v>553</v>
      </c>
      <c r="G6" s="153"/>
      <c r="H6" s="122" t="s">
        <v>554</v>
      </c>
      <c r="I6" s="54" t="s">
        <v>537</v>
      </c>
      <c r="J6" s="54" t="s">
        <v>538</v>
      </c>
      <c r="K6" s="55">
        <f t="shared" si="0"/>
        <v>1</v>
      </c>
      <c r="L6" s="56"/>
      <c r="M6" s="56"/>
      <c r="N6" s="56">
        <v>31</v>
      </c>
      <c r="O6" s="56"/>
      <c r="P6" s="56"/>
      <c r="Q6" s="56"/>
      <c r="R6" s="56"/>
      <c r="S6" s="56"/>
      <c r="T6" s="56"/>
      <c r="U6" s="56"/>
      <c r="V6" s="56"/>
      <c r="W6" s="56"/>
      <c r="X6" s="54" t="s">
        <v>539</v>
      </c>
      <c r="Y6" s="57">
        <v>0.3</v>
      </c>
      <c r="Z6" s="54"/>
      <c r="AA6" s="54" t="s">
        <v>540</v>
      </c>
      <c r="AB6" s="58"/>
      <c r="AC6" s="58"/>
      <c r="AD6" s="58"/>
      <c r="AE6" s="58"/>
      <c r="AF6" s="58"/>
      <c r="AG6" s="54" t="s">
        <v>552</v>
      </c>
    </row>
    <row r="7" spans="1:33" ht="26.4">
      <c r="A7" s="52" t="s">
        <v>529</v>
      </c>
      <c r="B7" s="152"/>
      <c r="C7" s="152"/>
      <c r="D7" s="152"/>
      <c r="E7" s="152"/>
      <c r="F7" s="122" t="s">
        <v>555</v>
      </c>
      <c r="G7" s="154" t="s">
        <v>556</v>
      </c>
      <c r="H7" s="122" t="s">
        <v>557</v>
      </c>
      <c r="I7" s="54"/>
      <c r="J7" s="54" t="s">
        <v>538</v>
      </c>
      <c r="K7" s="55">
        <f t="shared" si="0"/>
        <v>1</v>
      </c>
      <c r="L7" s="56"/>
      <c r="M7" s="56"/>
      <c r="N7" s="56">
        <v>22</v>
      </c>
      <c r="O7" s="56"/>
      <c r="P7" s="56"/>
      <c r="Q7" s="56"/>
      <c r="R7" s="56"/>
      <c r="S7" s="56"/>
      <c r="T7" s="56"/>
      <c r="U7" s="56"/>
      <c r="V7" s="56"/>
      <c r="W7" s="56"/>
      <c r="X7" s="54" t="s">
        <v>539</v>
      </c>
      <c r="Y7" s="57">
        <v>0.2</v>
      </c>
      <c r="Z7" s="54"/>
      <c r="AA7" s="54" t="s">
        <v>540</v>
      </c>
      <c r="AB7" s="58" t="s">
        <v>558</v>
      </c>
      <c r="AC7" s="58"/>
      <c r="AD7" s="58"/>
      <c r="AE7" s="58" t="s">
        <v>558</v>
      </c>
      <c r="AF7" s="58"/>
      <c r="AG7" s="54" t="s">
        <v>559</v>
      </c>
    </row>
    <row r="8" spans="1:33" ht="26.4">
      <c r="A8" s="52" t="s">
        <v>529</v>
      </c>
      <c r="B8" s="152"/>
      <c r="C8" s="152"/>
      <c r="D8" s="152"/>
      <c r="E8" s="152"/>
      <c r="F8" s="122" t="s">
        <v>560</v>
      </c>
      <c r="G8" s="155"/>
      <c r="H8" s="122" t="s">
        <v>561</v>
      </c>
      <c r="I8" s="54" t="s">
        <v>537</v>
      </c>
      <c r="J8" s="54" t="s">
        <v>538</v>
      </c>
      <c r="K8" s="55">
        <f t="shared" si="0"/>
        <v>1</v>
      </c>
      <c r="L8" s="56"/>
      <c r="M8" s="56"/>
      <c r="N8" s="56"/>
      <c r="O8" s="56"/>
      <c r="P8" s="56"/>
      <c r="Q8" s="56">
        <v>10</v>
      </c>
      <c r="R8" s="56"/>
      <c r="S8" s="56"/>
      <c r="T8" s="56"/>
      <c r="U8" s="56"/>
      <c r="V8" s="56"/>
      <c r="W8" s="56"/>
      <c r="X8" s="54"/>
      <c r="Y8" s="57"/>
      <c r="Z8" s="54"/>
      <c r="AA8" s="54" t="s">
        <v>540</v>
      </c>
      <c r="AB8" s="58"/>
      <c r="AC8" s="58"/>
      <c r="AD8" s="58"/>
      <c r="AE8" s="58"/>
      <c r="AF8" s="58"/>
      <c r="AG8" s="54" t="s">
        <v>552</v>
      </c>
    </row>
    <row r="9" spans="1:33">
      <c r="A9" s="52" t="s">
        <v>529</v>
      </c>
      <c r="B9" s="152"/>
      <c r="C9" s="153"/>
      <c r="D9" s="153"/>
      <c r="E9" s="153"/>
      <c r="F9" s="122" t="s">
        <v>562</v>
      </c>
      <c r="G9" s="156"/>
      <c r="H9" s="122" t="s">
        <v>563</v>
      </c>
      <c r="I9" s="54"/>
      <c r="J9" s="54" t="s">
        <v>538</v>
      </c>
      <c r="K9" s="55">
        <f t="shared" si="0"/>
        <v>1</v>
      </c>
      <c r="L9" s="56"/>
      <c r="M9" s="56"/>
      <c r="N9" s="56"/>
      <c r="O9" s="56"/>
      <c r="P9" s="56"/>
      <c r="Q9" s="56"/>
      <c r="R9" s="56"/>
      <c r="S9" s="56"/>
      <c r="T9" s="56"/>
      <c r="U9" s="56">
        <v>7</v>
      </c>
      <c r="V9" s="56"/>
      <c r="W9" s="56"/>
      <c r="X9" s="54"/>
      <c r="Y9" s="57"/>
      <c r="Z9" s="54"/>
      <c r="AA9" s="54" t="s">
        <v>540</v>
      </c>
      <c r="AB9" s="58"/>
      <c r="AC9" s="58"/>
      <c r="AD9" s="58"/>
      <c r="AE9" s="58"/>
      <c r="AF9" s="58"/>
      <c r="AG9" s="54" t="s">
        <v>559</v>
      </c>
    </row>
    <row r="10" spans="1:33" s="12" customFormat="1" ht="39.6">
      <c r="A10" s="123" t="s">
        <v>529</v>
      </c>
      <c r="B10" s="152"/>
      <c r="C10" s="151" t="s">
        <v>564</v>
      </c>
      <c r="D10" s="151" t="s">
        <v>565</v>
      </c>
      <c r="E10" s="151" t="s">
        <v>566</v>
      </c>
      <c r="F10" s="121" t="s">
        <v>567</v>
      </c>
      <c r="G10" s="151" t="s">
        <v>568</v>
      </c>
      <c r="H10" s="122" t="s">
        <v>569</v>
      </c>
      <c r="I10" s="122"/>
      <c r="J10" s="122" t="s">
        <v>538</v>
      </c>
      <c r="K10" s="124">
        <f t="shared" si="0"/>
        <v>0</v>
      </c>
      <c r="L10" s="125"/>
      <c r="M10" s="125"/>
      <c r="N10" s="125"/>
      <c r="O10" s="125"/>
      <c r="P10" s="125"/>
      <c r="Q10" s="125"/>
      <c r="R10" s="125"/>
      <c r="S10" s="125"/>
      <c r="T10" s="125"/>
      <c r="U10" s="125"/>
      <c r="V10" s="125"/>
      <c r="W10" s="125"/>
      <c r="X10" s="122"/>
      <c r="Y10" s="126"/>
      <c r="Z10" s="122"/>
      <c r="AA10" s="122" t="s">
        <v>540</v>
      </c>
      <c r="AB10" s="127"/>
      <c r="AC10" s="127"/>
      <c r="AD10" s="127"/>
      <c r="AE10" s="127"/>
      <c r="AF10" s="127"/>
      <c r="AG10" s="122" t="s">
        <v>570</v>
      </c>
    </row>
    <row r="11" spans="1:33" s="12" customFormat="1" ht="26.4">
      <c r="A11" s="123" t="s">
        <v>529</v>
      </c>
      <c r="B11" s="152"/>
      <c r="C11" s="152"/>
      <c r="D11" s="152"/>
      <c r="E11" s="152"/>
      <c r="F11" s="121" t="s">
        <v>571</v>
      </c>
      <c r="G11" s="152"/>
      <c r="H11" s="122" t="s">
        <v>572</v>
      </c>
      <c r="I11" s="122"/>
      <c r="J11" s="122" t="s">
        <v>538</v>
      </c>
      <c r="K11" s="124">
        <f t="shared" si="0"/>
        <v>0</v>
      </c>
      <c r="L11" s="125"/>
      <c r="M11" s="125"/>
      <c r="N11" s="125"/>
      <c r="O11" s="125"/>
      <c r="P11" s="125"/>
      <c r="Q11" s="125"/>
      <c r="R11" s="125"/>
      <c r="S11" s="125"/>
      <c r="T11" s="125"/>
      <c r="U11" s="125"/>
      <c r="V11" s="125"/>
      <c r="W11" s="125"/>
      <c r="X11" s="122"/>
      <c r="Y11" s="126"/>
      <c r="Z11" s="122"/>
      <c r="AA11" s="122" t="s">
        <v>540</v>
      </c>
      <c r="AB11" s="127"/>
      <c r="AC11" s="127"/>
      <c r="AD11" s="127"/>
      <c r="AE11" s="127"/>
      <c r="AF11" s="127"/>
      <c r="AG11" s="122" t="s">
        <v>573</v>
      </c>
    </row>
    <row r="12" spans="1:33" s="12" customFormat="1" ht="26.4">
      <c r="A12" s="123" t="s">
        <v>529</v>
      </c>
      <c r="B12" s="152"/>
      <c r="C12" s="152"/>
      <c r="D12" s="152"/>
      <c r="E12" s="152"/>
      <c r="F12" s="121" t="s">
        <v>574</v>
      </c>
      <c r="G12" s="153"/>
      <c r="H12" s="122" t="s">
        <v>575</v>
      </c>
      <c r="I12" s="122"/>
      <c r="J12" s="122" t="s">
        <v>538</v>
      </c>
      <c r="K12" s="124">
        <f t="shared" si="0"/>
        <v>0</v>
      </c>
      <c r="L12" s="125"/>
      <c r="M12" s="125"/>
      <c r="N12" s="125"/>
      <c r="O12" s="125"/>
      <c r="P12" s="125"/>
      <c r="Q12" s="125"/>
      <c r="R12" s="125"/>
      <c r="S12" s="125"/>
      <c r="T12" s="125"/>
      <c r="U12" s="125"/>
      <c r="V12" s="125"/>
      <c r="W12" s="125"/>
      <c r="X12" s="122"/>
      <c r="Y12" s="126"/>
      <c r="Z12" s="122"/>
      <c r="AA12" s="122" t="s">
        <v>540</v>
      </c>
      <c r="AB12" s="127"/>
      <c r="AC12" s="127"/>
      <c r="AD12" s="127"/>
      <c r="AE12" s="127"/>
      <c r="AF12" s="127"/>
      <c r="AG12" s="122" t="s">
        <v>573</v>
      </c>
    </row>
    <row r="13" spans="1:33" s="12" customFormat="1" ht="26.4">
      <c r="A13" s="123" t="s">
        <v>529</v>
      </c>
      <c r="B13" s="152"/>
      <c r="C13" s="152"/>
      <c r="D13" s="152"/>
      <c r="E13" s="152"/>
      <c r="F13" s="121" t="s">
        <v>576</v>
      </c>
      <c r="G13" s="121" t="s">
        <v>577</v>
      </c>
      <c r="H13" s="122" t="s">
        <v>578</v>
      </c>
      <c r="I13" s="122"/>
      <c r="J13" s="122" t="s">
        <v>538</v>
      </c>
      <c r="K13" s="124">
        <f t="shared" si="0"/>
        <v>0</v>
      </c>
      <c r="L13" s="125"/>
      <c r="M13" s="125"/>
      <c r="N13" s="125"/>
      <c r="O13" s="125"/>
      <c r="P13" s="125"/>
      <c r="Q13" s="125"/>
      <c r="R13" s="125"/>
      <c r="S13" s="125"/>
      <c r="T13" s="125"/>
      <c r="U13" s="125"/>
      <c r="V13" s="125"/>
      <c r="W13" s="125"/>
      <c r="X13" s="122"/>
      <c r="Y13" s="126"/>
      <c r="Z13" s="122"/>
      <c r="AA13" s="122" t="s">
        <v>540</v>
      </c>
      <c r="AB13" s="127"/>
      <c r="AC13" s="127"/>
      <c r="AD13" s="127"/>
      <c r="AE13" s="127"/>
      <c r="AF13" s="127"/>
      <c r="AG13" s="122"/>
    </row>
    <row r="14" spans="1:33" s="12" customFormat="1" ht="39.6">
      <c r="A14" s="123" t="s">
        <v>529</v>
      </c>
      <c r="B14" s="152"/>
      <c r="C14" s="153"/>
      <c r="D14" s="153"/>
      <c r="E14" s="153"/>
      <c r="F14" s="121" t="s">
        <v>579</v>
      </c>
      <c r="G14" s="121" t="s">
        <v>580</v>
      </c>
      <c r="H14" s="122" t="s">
        <v>581</v>
      </c>
      <c r="I14" s="122"/>
      <c r="J14" s="122" t="s">
        <v>538</v>
      </c>
      <c r="K14" s="124">
        <f t="shared" si="0"/>
        <v>1</v>
      </c>
      <c r="L14" s="125"/>
      <c r="M14" s="125">
        <v>1</v>
      </c>
      <c r="N14" s="125"/>
      <c r="O14" s="125"/>
      <c r="P14" s="125"/>
      <c r="Q14" s="125"/>
      <c r="R14" s="125"/>
      <c r="S14" s="125"/>
      <c r="T14" s="125"/>
      <c r="U14" s="125"/>
      <c r="V14" s="125"/>
      <c r="W14" s="125"/>
      <c r="X14" s="122" t="s">
        <v>547</v>
      </c>
      <c r="Y14" s="126">
        <v>1</v>
      </c>
      <c r="Z14" s="122" t="s">
        <v>582</v>
      </c>
      <c r="AA14" s="122" t="s">
        <v>540</v>
      </c>
      <c r="AB14" s="127" t="s">
        <v>558</v>
      </c>
      <c r="AC14" s="127"/>
      <c r="AD14" s="127"/>
      <c r="AE14" s="127" t="s">
        <v>558</v>
      </c>
      <c r="AF14" s="127"/>
      <c r="AG14" s="122"/>
    </row>
    <row r="15" spans="1:33" s="12" customFormat="1" ht="39.6">
      <c r="A15" s="123" t="s">
        <v>529</v>
      </c>
      <c r="B15" s="152"/>
      <c r="C15" s="151" t="s">
        <v>583</v>
      </c>
      <c r="D15" s="151" t="s">
        <v>584</v>
      </c>
      <c r="E15" s="151" t="s">
        <v>585</v>
      </c>
      <c r="F15" s="121" t="s">
        <v>586</v>
      </c>
      <c r="G15" s="151" t="s">
        <v>587</v>
      </c>
      <c r="H15" s="122"/>
      <c r="I15" s="122"/>
      <c r="J15" s="122" t="s">
        <v>538</v>
      </c>
      <c r="K15" s="124">
        <f t="shared" si="0"/>
        <v>0</v>
      </c>
      <c r="L15" s="125"/>
      <c r="M15" s="125"/>
      <c r="N15" s="125"/>
      <c r="O15" s="125"/>
      <c r="P15" s="125"/>
      <c r="Q15" s="125"/>
      <c r="R15" s="125"/>
      <c r="S15" s="125"/>
      <c r="T15" s="125"/>
      <c r="U15" s="125"/>
      <c r="V15" s="125"/>
      <c r="W15" s="125"/>
      <c r="X15" s="122"/>
      <c r="Y15" s="126"/>
      <c r="Z15" s="122"/>
      <c r="AA15" s="122" t="s">
        <v>540</v>
      </c>
      <c r="AB15" s="127" t="s">
        <v>558</v>
      </c>
      <c r="AC15" s="127" t="s">
        <v>558</v>
      </c>
      <c r="AD15" s="127"/>
      <c r="AE15" s="127"/>
      <c r="AF15" s="127"/>
      <c r="AG15" s="122" t="s">
        <v>588</v>
      </c>
    </row>
    <row r="16" spans="1:33" s="12" customFormat="1" ht="26.4">
      <c r="A16" s="123" t="s">
        <v>529</v>
      </c>
      <c r="B16" s="152"/>
      <c r="C16" s="152"/>
      <c r="D16" s="152"/>
      <c r="E16" s="152"/>
      <c r="F16" s="121" t="s">
        <v>589</v>
      </c>
      <c r="G16" s="152"/>
      <c r="H16" s="122" t="s">
        <v>590</v>
      </c>
      <c r="I16" s="122"/>
      <c r="J16" s="122" t="s">
        <v>538</v>
      </c>
      <c r="K16" s="124">
        <f t="shared" si="0"/>
        <v>0</v>
      </c>
      <c r="L16" s="125"/>
      <c r="M16" s="125"/>
      <c r="N16" s="125"/>
      <c r="O16" s="125"/>
      <c r="P16" s="125"/>
      <c r="Q16" s="125"/>
      <c r="R16" s="125"/>
      <c r="S16" s="125"/>
      <c r="T16" s="125"/>
      <c r="U16" s="125"/>
      <c r="V16" s="125"/>
      <c r="W16" s="125"/>
      <c r="X16" s="122"/>
      <c r="Y16" s="126"/>
      <c r="Z16" s="122"/>
      <c r="AA16" s="122" t="s">
        <v>540</v>
      </c>
      <c r="AB16" s="127"/>
      <c r="AC16" s="127"/>
      <c r="AD16" s="127"/>
      <c r="AE16" s="127"/>
      <c r="AF16" s="127"/>
      <c r="AG16" s="122" t="s">
        <v>591</v>
      </c>
    </row>
    <row r="17" spans="1:33" s="12" customFormat="1" ht="39.6">
      <c r="A17" s="123" t="s">
        <v>529</v>
      </c>
      <c r="B17" s="152"/>
      <c r="C17" s="153"/>
      <c r="D17" s="153"/>
      <c r="E17" s="153"/>
      <c r="F17" s="121" t="s">
        <v>592</v>
      </c>
      <c r="G17" s="153"/>
      <c r="H17" s="122"/>
      <c r="I17" s="122"/>
      <c r="J17" s="122" t="s">
        <v>538</v>
      </c>
      <c r="K17" s="124">
        <f t="shared" si="0"/>
        <v>0</v>
      </c>
      <c r="L17" s="125"/>
      <c r="M17" s="125"/>
      <c r="N17" s="125"/>
      <c r="O17" s="125"/>
      <c r="P17" s="125"/>
      <c r="Q17" s="125"/>
      <c r="R17" s="125"/>
      <c r="S17" s="125"/>
      <c r="T17" s="125"/>
      <c r="U17" s="125"/>
      <c r="V17" s="125"/>
      <c r="W17" s="125"/>
      <c r="X17" s="122"/>
      <c r="Y17" s="126"/>
      <c r="Z17" s="122"/>
      <c r="AA17" s="122" t="s">
        <v>540</v>
      </c>
      <c r="AB17" s="127"/>
      <c r="AC17" s="127"/>
      <c r="AD17" s="127"/>
      <c r="AE17" s="127"/>
      <c r="AF17" s="127"/>
      <c r="AG17" s="122"/>
    </row>
    <row r="18" spans="1:33" s="12" customFormat="1" ht="66">
      <c r="A18" s="123" t="s">
        <v>529</v>
      </c>
      <c r="B18" s="153"/>
      <c r="C18" s="121" t="s">
        <v>593</v>
      </c>
      <c r="D18" s="121" t="s">
        <v>594</v>
      </c>
      <c r="E18" s="121" t="s">
        <v>595</v>
      </c>
      <c r="F18" s="121" t="s">
        <v>596</v>
      </c>
      <c r="G18" s="121" t="s">
        <v>597</v>
      </c>
      <c r="H18" s="121" t="s">
        <v>598</v>
      </c>
      <c r="I18" s="121" t="s">
        <v>599</v>
      </c>
      <c r="J18" s="122" t="s">
        <v>600</v>
      </c>
      <c r="K18" s="124">
        <f t="shared" si="0"/>
        <v>0</v>
      </c>
      <c r="L18" s="128"/>
      <c r="M18" s="128"/>
      <c r="N18" s="128"/>
      <c r="O18" s="128"/>
      <c r="P18" s="128"/>
      <c r="Q18" s="128"/>
      <c r="R18" s="128"/>
      <c r="S18" s="128"/>
      <c r="T18" s="128"/>
      <c r="U18" s="128"/>
      <c r="V18" s="128"/>
      <c r="W18" s="128"/>
      <c r="X18" s="122"/>
      <c r="Y18" s="126"/>
      <c r="Z18" s="122"/>
      <c r="AA18" s="122" t="s">
        <v>540</v>
      </c>
      <c r="AB18" s="127" t="s">
        <v>558</v>
      </c>
      <c r="AC18" s="127"/>
      <c r="AD18" s="127"/>
      <c r="AE18" s="127"/>
      <c r="AF18" s="127" t="s">
        <v>558</v>
      </c>
      <c r="AG18" s="122" t="s">
        <v>601</v>
      </c>
    </row>
    <row r="19" spans="1:33">
      <c r="A19" s="52" t="s">
        <v>529</v>
      </c>
      <c r="B19" s="60" t="s">
        <v>602</v>
      </c>
      <c r="C19" s="60"/>
      <c r="D19" s="60"/>
      <c r="E19" s="60"/>
      <c r="F19" s="60"/>
      <c r="G19" s="60"/>
      <c r="H19" s="60"/>
      <c r="I19" s="60"/>
      <c r="J19" s="60"/>
      <c r="K19" s="55">
        <f t="shared" si="0"/>
        <v>0</v>
      </c>
      <c r="L19" s="61"/>
      <c r="M19" s="61"/>
      <c r="N19" s="61"/>
      <c r="O19" s="61"/>
      <c r="P19" s="61"/>
      <c r="Q19" s="61"/>
      <c r="R19" s="61"/>
      <c r="S19" s="61"/>
      <c r="T19" s="61"/>
      <c r="U19" s="61"/>
      <c r="V19" s="61"/>
      <c r="W19" s="61"/>
      <c r="X19" s="62"/>
      <c r="Y19" s="63"/>
      <c r="Z19" s="62"/>
      <c r="AA19" s="60" t="s">
        <v>603</v>
      </c>
      <c r="AB19" s="64" t="s">
        <v>558</v>
      </c>
      <c r="AC19" s="64">
        <f>COUNTA($AC$2:$AC$18)</f>
        <v>1</v>
      </c>
      <c r="AD19" s="64">
        <f>COUNTA($AD$2:$AD$18)</f>
        <v>0</v>
      </c>
      <c r="AE19" s="64">
        <f>COUNTA($AE$2:$AE$18)</f>
        <v>2</v>
      </c>
      <c r="AF19" s="64">
        <f>COUNTA($AF$2:$AF$18)</f>
        <v>1</v>
      </c>
      <c r="AG19" s="62"/>
    </row>
    <row r="20" spans="1:33" s="12" customFormat="1" ht="66">
      <c r="A20" s="123" t="s">
        <v>529</v>
      </c>
      <c r="B20" s="121" t="s">
        <v>604</v>
      </c>
      <c r="C20" s="121" t="s">
        <v>605</v>
      </c>
      <c r="D20" s="121" t="s">
        <v>606</v>
      </c>
      <c r="E20" s="121" t="s">
        <v>607</v>
      </c>
      <c r="F20" s="121" t="s">
        <v>608</v>
      </c>
      <c r="G20" s="121" t="s">
        <v>609</v>
      </c>
      <c r="H20" s="121"/>
      <c r="I20" s="121"/>
      <c r="J20" s="121" t="s">
        <v>610</v>
      </c>
      <c r="K20" s="124">
        <f t="shared" si="0"/>
        <v>0</v>
      </c>
      <c r="L20" s="128"/>
      <c r="M20" s="128"/>
      <c r="N20" s="128"/>
      <c r="O20" s="128"/>
      <c r="P20" s="128"/>
      <c r="Q20" s="128"/>
      <c r="R20" s="128"/>
      <c r="S20" s="128"/>
      <c r="T20" s="128"/>
      <c r="U20" s="128"/>
      <c r="V20" s="128"/>
      <c r="W20" s="128"/>
      <c r="X20" s="122"/>
      <c r="Y20" s="126"/>
      <c r="Z20" s="122"/>
      <c r="AA20" s="122" t="s">
        <v>611</v>
      </c>
      <c r="AB20" s="127" t="s">
        <v>558</v>
      </c>
      <c r="AC20" s="127"/>
      <c r="AD20" s="127"/>
      <c r="AE20" s="127" t="s">
        <v>558</v>
      </c>
      <c r="AF20" s="127"/>
      <c r="AG20" s="122" t="s">
        <v>612</v>
      </c>
    </row>
    <row r="21" spans="1:33" s="12" customFormat="1" ht="66">
      <c r="A21" s="123" t="s">
        <v>529</v>
      </c>
      <c r="B21" s="121" t="s">
        <v>604</v>
      </c>
      <c r="C21" s="121" t="s">
        <v>613</v>
      </c>
      <c r="D21" s="121" t="s">
        <v>614</v>
      </c>
      <c r="E21" s="121" t="s">
        <v>615</v>
      </c>
      <c r="F21" s="121" t="s">
        <v>616</v>
      </c>
      <c r="G21" s="121" t="s">
        <v>617</v>
      </c>
      <c r="H21" s="122"/>
      <c r="I21" s="122"/>
      <c r="J21" s="122" t="s">
        <v>600</v>
      </c>
      <c r="K21" s="124">
        <f t="shared" si="0"/>
        <v>1</v>
      </c>
      <c r="L21" s="125"/>
      <c r="M21" s="125"/>
      <c r="N21" s="125"/>
      <c r="O21" s="125"/>
      <c r="P21" s="125"/>
      <c r="Q21" s="125"/>
      <c r="R21" s="125">
        <v>31</v>
      </c>
      <c r="S21" s="125"/>
      <c r="T21" s="125"/>
      <c r="U21" s="125"/>
      <c r="V21" s="125"/>
      <c r="W21" s="125"/>
      <c r="X21" s="122"/>
      <c r="Y21" s="126"/>
      <c r="Z21" s="122"/>
      <c r="AA21" s="122" t="str">
        <f>$AA$16</f>
        <v>Habitual</v>
      </c>
      <c r="AB21" s="127" t="s">
        <v>558</v>
      </c>
      <c r="AC21" s="127"/>
      <c r="AD21" s="127"/>
      <c r="AE21" s="127"/>
      <c r="AF21" s="127"/>
      <c r="AG21" s="122" t="s">
        <v>618</v>
      </c>
    </row>
    <row r="22" spans="1:33" s="12" customFormat="1" ht="92.4">
      <c r="A22" s="123" t="s">
        <v>529</v>
      </c>
      <c r="B22" s="121" t="s">
        <v>604</v>
      </c>
      <c r="C22" s="121" t="s">
        <v>619</v>
      </c>
      <c r="D22" s="121" t="s">
        <v>620</v>
      </c>
      <c r="E22" s="121" t="s">
        <v>621</v>
      </c>
      <c r="F22" s="121" t="s">
        <v>358</v>
      </c>
      <c r="G22" s="121" t="s">
        <v>622</v>
      </c>
      <c r="H22" s="122" t="s">
        <v>623</v>
      </c>
      <c r="I22" s="121" t="s">
        <v>599</v>
      </c>
      <c r="J22" s="122" t="s">
        <v>624</v>
      </c>
      <c r="K22" s="124">
        <f t="shared" si="0"/>
        <v>3</v>
      </c>
      <c r="L22" s="125"/>
      <c r="M22" s="125"/>
      <c r="N22" s="125">
        <v>16</v>
      </c>
      <c r="O22" s="125"/>
      <c r="P22" s="125"/>
      <c r="Q22" s="125">
        <v>9</v>
      </c>
      <c r="R22" s="125"/>
      <c r="S22" s="125"/>
      <c r="T22" s="125"/>
      <c r="U22" s="125">
        <v>7</v>
      </c>
      <c r="V22" s="125"/>
      <c r="W22" s="128"/>
      <c r="X22" s="122" t="s">
        <v>539</v>
      </c>
      <c r="Y22" s="126">
        <v>0.3</v>
      </c>
      <c r="Z22" s="122" t="s">
        <v>625</v>
      </c>
      <c r="AA22" s="122" t="s">
        <v>540</v>
      </c>
      <c r="AB22" s="127" t="s">
        <v>558</v>
      </c>
      <c r="AC22" s="127"/>
      <c r="AD22" s="127"/>
      <c r="AE22" s="127"/>
      <c r="AF22" s="127"/>
      <c r="AG22" s="122" t="s">
        <v>626</v>
      </c>
    </row>
    <row r="23" spans="1:33" s="12" customFormat="1" ht="92.4">
      <c r="A23" s="123" t="s">
        <v>529</v>
      </c>
      <c r="B23" s="121" t="s">
        <v>604</v>
      </c>
      <c r="C23" s="121" t="s">
        <v>619</v>
      </c>
      <c r="D23" s="121" t="s">
        <v>627</v>
      </c>
      <c r="E23" s="121" t="s">
        <v>621</v>
      </c>
      <c r="F23" s="121" t="s">
        <v>628</v>
      </c>
      <c r="G23" s="121" t="s">
        <v>629</v>
      </c>
      <c r="H23" s="122"/>
      <c r="I23" s="122"/>
      <c r="J23" s="122" t="s">
        <v>624</v>
      </c>
      <c r="K23" s="124">
        <f t="shared" si="0"/>
        <v>4</v>
      </c>
      <c r="L23" s="125">
        <v>9</v>
      </c>
      <c r="M23" s="125"/>
      <c r="N23" s="125"/>
      <c r="O23" s="125"/>
      <c r="P23" s="125"/>
      <c r="Q23" s="125">
        <v>9</v>
      </c>
      <c r="R23" s="125"/>
      <c r="S23" s="125"/>
      <c r="T23" s="125"/>
      <c r="U23" s="125">
        <v>7</v>
      </c>
      <c r="V23" s="125">
        <v>29</v>
      </c>
      <c r="W23" s="125"/>
      <c r="X23" s="122" t="s">
        <v>539</v>
      </c>
      <c r="Y23" s="126">
        <v>0.2</v>
      </c>
      <c r="Z23" s="122" t="s">
        <v>630</v>
      </c>
      <c r="AA23" s="122" t="s">
        <v>540</v>
      </c>
      <c r="AB23" s="127"/>
      <c r="AC23" s="127"/>
      <c r="AD23" s="127"/>
      <c r="AE23" s="127"/>
      <c r="AF23" s="127"/>
      <c r="AG23" s="122" t="s">
        <v>631</v>
      </c>
    </row>
    <row r="24" spans="1:33" s="12" customFormat="1" ht="132">
      <c r="A24" s="123" t="s">
        <v>529</v>
      </c>
      <c r="B24" s="121" t="s">
        <v>604</v>
      </c>
      <c r="C24" s="121" t="s">
        <v>632</v>
      </c>
      <c r="D24" s="121" t="s">
        <v>633</v>
      </c>
      <c r="E24" s="121" t="s">
        <v>634</v>
      </c>
      <c r="F24" s="121" t="s">
        <v>635</v>
      </c>
      <c r="G24" s="121" t="s">
        <v>636</v>
      </c>
      <c r="H24" s="121"/>
      <c r="I24" s="121"/>
      <c r="J24" s="122" t="s">
        <v>624</v>
      </c>
      <c r="K24" s="124">
        <f t="shared" si="0"/>
        <v>0</v>
      </c>
      <c r="L24" s="128"/>
      <c r="M24" s="128"/>
      <c r="N24" s="128"/>
      <c r="O24" s="128"/>
      <c r="P24" s="128"/>
      <c r="Q24" s="128"/>
      <c r="R24" s="128"/>
      <c r="S24" s="128"/>
      <c r="T24" s="128"/>
      <c r="U24" s="128"/>
      <c r="V24" s="128"/>
      <c r="W24" s="128"/>
      <c r="X24" s="122"/>
      <c r="Y24" s="126"/>
      <c r="Z24" s="122"/>
      <c r="AA24" s="122" t="s">
        <v>540</v>
      </c>
      <c r="AB24" s="127" t="s">
        <v>558</v>
      </c>
      <c r="AC24" s="127"/>
      <c r="AD24" s="127"/>
      <c r="AE24" s="127" t="s">
        <v>558</v>
      </c>
      <c r="AF24" s="127"/>
      <c r="AG24" s="122" t="s">
        <v>637</v>
      </c>
    </row>
    <row r="25" spans="1:33" s="12" customFormat="1" ht="76.5" customHeight="1">
      <c r="A25" s="123" t="s">
        <v>529</v>
      </c>
      <c r="B25" s="121" t="s">
        <v>604</v>
      </c>
      <c r="C25" s="151" t="s">
        <v>638</v>
      </c>
      <c r="D25" s="151" t="s">
        <v>639</v>
      </c>
      <c r="E25" s="151" t="s">
        <v>640</v>
      </c>
      <c r="F25" s="121" t="s">
        <v>641</v>
      </c>
      <c r="G25" s="121" t="s">
        <v>642</v>
      </c>
      <c r="H25" s="122" t="s">
        <v>643</v>
      </c>
      <c r="I25" s="122"/>
      <c r="J25" s="122" t="s">
        <v>538</v>
      </c>
      <c r="K25" s="124">
        <f t="shared" si="0"/>
        <v>1</v>
      </c>
      <c r="L25" s="125"/>
      <c r="M25" s="125"/>
      <c r="N25" s="125">
        <v>14</v>
      </c>
      <c r="O25" s="125"/>
      <c r="P25" s="125"/>
      <c r="Q25" s="125"/>
      <c r="R25" s="125"/>
      <c r="S25" s="125"/>
      <c r="T25" s="125"/>
      <c r="U25" s="125"/>
      <c r="V25" s="125"/>
      <c r="W25" s="125"/>
      <c r="X25" s="122" t="s">
        <v>539</v>
      </c>
      <c r="Y25" s="126">
        <v>0.3</v>
      </c>
      <c r="Z25" s="122"/>
      <c r="AA25" s="122" t="s">
        <v>540</v>
      </c>
      <c r="AB25" s="127" t="s">
        <v>558</v>
      </c>
      <c r="AC25" s="127"/>
      <c r="AD25" s="127"/>
      <c r="AE25" s="127" t="s">
        <v>558</v>
      </c>
      <c r="AF25" s="127"/>
      <c r="AG25" s="122"/>
    </row>
    <row r="26" spans="1:33" s="12" customFormat="1" ht="76.5" customHeight="1">
      <c r="A26" s="123" t="s">
        <v>529</v>
      </c>
      <c r="B26" s="121" t="s">
        <v>604</v>
      </c>
      <c r="C26" s="152"/>
      <c r="D26" s="152"/>
      <c r="E26" s="152"/>
      <c r="F26" s="121" t="s">
        <v>644</v>
      </c>
      <c r="G26" s="121" t="s">
        <v>642</v>
      </c>
      <c r="H26" s="122" t="s">
        <v>645</v>
      </c>
      <c r="I26" s="122"/>
      <c r="J26" s="122" t="s">
        <v>538</v>
      </c>
      <c r="K26" s="124">
        <f t="shared" si="0"/>
        <v>1</v>
      </c>
      <c r="L26" s="125"/>
      <c r="M26" s="125"/>
      <c r="N26" s="125">
        <v>16</v>
      </c>
      <c r="O26" s="125"/>
      <c r="P26" s="125"/>
      <c r="Q26" s="125"/>
      <c r="R26" s="125"/>
      <c r="S26" s="125"/>
      <c r="T26" s="125"/>
      <c r="U26" s="125"/>
      <c r="V26" s="125"/>
      <c r="W26" s="125"/>
      <c r="X26" s="122" t="s">
        <v>539</v>
      </c>
      <c r="Y26" s="126">
        <v>0.3</v>
      </c>
      <c r="Z26" s="122"/>
      <c r="AA26" s="122" t="s">
        <v>540</v>
      </c>
      <c r="AB26" s="127"/>
      <c r="AC26" s="127"/>
      <c r="AD26" s="127"/>
      <c r="AE26" s="127"/>
      <c r="AF26" s="127"/>
      <c r="AG26" s="122"/>
    </row>
    <row r="27" spans="1:33" s="12" customFormat="1" ht="76.5" customHeight="1">
      <c r="A27" s="123" t="s">
        <v>529</v>
      </c>
      <c r="B27" s="121" t="s">
        <v>604</v>
      </c>
      <c r="C27" s="152"/>
      <c r="D27" s="152"/>
      <c r="E27" s="152"/>
      <c r="F27" s="121" t="s">
        <v>646</v>
      </c>
      <c r="G27" s="121" t="s">
        <v>642</v>
      </c>
      <c r="H27" s="122" t="s">
        <v>647</v>
      </c>
      <c r="I27" s="122"/>
      <c r="J27" s="122" t="s">
        <v>538</v>
      </c>
      <c r="K27" s="124">
        <f t="shared" si="0"/>
        <v>1</v>
      </c>
      <c r="L27" s="125"/>
      <c r="M27" s="125"/>
      <c r="N27" s="125">
        <v>2</v>
      </c>
      <c r="O27" s="125"/>
      <c r="P27" s="125"/>
      <c r="Q27" s="125"/>
      <c r="R27" s="125"/>
      <c r="S27" s="125"/>
      <c r="T27" s="125"/>
      <c r="U27" s="125"/>
      <c r="V27" s="125"/>
      <c r="W27" s="125"/>
      <c r="X27" s="122" t="s">
        <v>539</v>
      </c>
      <c r="Y27" s="126">
        <v>0.3</v>
      </c>
      <c r="Z27" s="122"/>
      <c r="AA27" s="122" t="s">
        <v>540</v>
      </c>
      <c r="AB27" s="127"/>
      <c r="AC27" s="127"/>
      <c r="AD27" s="127"/>
      <c r="AE27" s="127"/>
      <c r="AF27" s="127"/>
      <c r="AG27" s="122"/>
    </row>
    <row r="28" spans="1:33" s="12" customFormat="1" ht="76.5" customHeight="1">
      <c r="A28" s="123" t="s">
        <v>529</v>
      </c>
      <c r="B28" s="121" t="s">
        <v>604</v>
      </c>
      <c r="C28" s="152"/>
      <c r="D28" s="152"/>
      <c r="E28" s="152"/>
      <c r="F28" s="121" t="s">
        <v>648</v>
      </c>
      <c r="G28" s="121" t="s">
        <v>642</v>
      </c>
      <c r="H28" s="122" t="s">
        <v>649</v>
      </c>
      <c r="I28" s="122"/>
      <c r="J28" s="122" t="s">
        <v>538</v>
      </c>
      <c r="K28" s="124">
        <f t="shared" si="0"/>
        <v>2</v>
      </c>
      <c r="L28" s="125"/>
      <c r="M28" s="125"/>
      <c r="N28" s="125"/>
      <c r="O28" s="125">
        <v>18</v>
      </c>
      <c r="P28" s="125"/>
      <c r="Q28" s="125"/>
      <c r="R28" s="125"/>
      <c r="S28" s="125">
        <v>8</v>
      </c>
      <c r="T28" s="125"/>
      <c r="U28" s="125"/>
      <c r="V28" s="125"/>
      <c r="W28" s="125"/>
      <c r="X28" s="122"/>
      <c r="Y28" s="126"/>
      <c r="Z28" s="122"/>
      <c r="AA28" s="122" t="s">
        <v>540</v>
      </c>
      <c r="AB28" s="127"/>
      <c r="AC28" s="127"/>
      <c r="AD28" s="127"/>
      <c r="AE28" s="127"/>
      <c r="AF28" s="127"/>
      <c r="AG28" s="122"/>
    </row>
    <row r="29" spans="1:33" s="12" customFormat="1" ht="76.5" customHeight="1">
      <c r="A29" s="123" t="s">
        <v>529</v>
      </c>
      <c r="B29" s="121" t="s">
        <v>604</v>
      </c>
      <c r="C29" s="152"/>
      <c r="D29" s="152"/>
      <c r="E29" s="152"/>
      <c r="F29" s="121" t="s">
        <v>650</v>
      </c>
      <c r="G29" s="121" t="s">
        <v>642</v>
      </c>
      <c r="H29" s="122" t="s">
        <v>651</v>
      </c>
      <c r="I29" s="122"/>
      <c r="J29" s="122" t="s">
        <v>538</v>
      </c>
      <c r="K29" s="124">
        <f t="shared" si="0"/>
        <v>1</v>
      </c>
      <c r="L29" s="125"/>
      <c r="M29" s="125"/>
      <c r="N29" s="125"/>
      <c r="O29" s="125"/>
      <c r="P29" s="125"/>
      <c r="Q29" s="125"/>
      <c r="R29" s="125"/>
      <c r="S29" s="125"/>
      <c r="T29" s="125"/>
      <c r="U29" s="125">
        <v>8</v>
      </c>
      <c r="V29" s="125"/>
      <c r="W29" s="125"/>
      <c r="X29" s="122"/>
      <c r="Y29" s="126"/>
      <c r="Z29" s="122"/>
      <c r="AA29" s="122" t="s">
        <v>540</v>
      </c>
      <c r="AB29" s="127"/>
      <c r="AC29" s="127"/>
      <c r="AD29" s="127"/>
      <c r="AE29" s="127"/>
      <c r="AF29" s="127"/>
      <c r="AG29" s="122"/>
    </row>
    <row r="30" spans="1:33" s="12" customFormat="1" ht="76.5" customHeight="1">
      <c r="A30" s="123" t="s">
        <v>529</v>
      </c>
      <c r="B30" s="121" t="s">
        <v>604</v>
      </c>
      <c r="C30" s="152"/>
      <c r="D30" s="152"/>
      <c r="E30" s="152"/>
      <c r="F30" s="121" t="s">
        <v>652</v>
      </c>
      <c r="G30" s="121" t="s">
        <v>642</v>
      </c>
      <c r="H30" s="122" t="s">
        <v>653</v>
      </c>
      <c r="I30" s="122"/>
      <c r="J30" s="122" t="s">
        <v>538</v>
      </c>
      <c r="K30" s="124">
        <f t="shared" si="0"/>
        <v>1</v>
      </c>
      <c r="L30" s="125"/>
      <c r="M30" s="125"/>
      <c r="N30" s="125"/>
      <c r="O30" s="125"/>
      <c r="P30" s="125"/>
      <c r="Q30" s="125"/>
      <c r="R30" s="125"/>
      <c r="S30" s="125"/>
      <c r="T30" s="125"/>
      <c r="U30" s="125"/>
      <c r="V30" s="125">
        <v>7</v>
      </c>
      <c r="W30" s="125"/>
      <c r="X30" s="122"/>
      <c r="Y30" s="126"/>
      <c r="Z30" s="122"/>
      <c r="AA30" s="122" t="s">
        <v>540</v>
      </c>
      <c r="AB30" s="127"/>
      <c r="AC30" s="127"/>
      <c r="AD30" s="127"/>
      <c r="AE30" s="127"/>
      <c r="AF30" s="127"/>
      <c r="AG30" s="122" t="s">
        <v>654</v>
      </c>
    </row>
    <row r="31" spans="1:33" s="12" customFormat="1" ht="76.5" customHeight="1">
      <c r="A31" s="123" t="s">
        <v>529</v>
      </c>
      <c r="B31" s="121" t="s">
        <v>604</v>
      </c>
      <c r="C31" s="153"/>
      <c r="D31" s="153"/>
      <c r="E31" s="153"/>
      <c r="F31" s="121" t="s">
        <v>652</v>
      </c>
      <c r="G31" s="121" t="s">
        <v>642</v>
      </c>
      <c r="H31" s="122" t="s">
        <v>655</v>
      </c>
      <c r="I31" s="122"/>
      <c r="J31" s="122" t="s">
        <v>538</v>
      </c>
      <c r="K31" s="124">
        <f t="shared" si="0"/>
        <v>1</v>
      </c>
      <c r="L31" s="125"/>
      <c r="M31" s="125"/>
      <c r="N31" s="125"/>
      <c r="O31" s="125"/>
      <c r="P31" s="125"/>
      <c r="Q31" s="125"/>
      <c r="R31" s="125"/>
      <c r="S31" s="125"/>
      <c r="T31" s="125"/>
      <c r="U31" s="125"/>
      <c r="V31" s="125">
        <v>29</v>
      </c>
      <c r="W31" s="125"/>
      <c r="X31" s="122"/>
      <c r="Y31" s="126"/>
      <c r="Z31" s="122"/>
      <c r="AA31" s="122" t="s">
        <v>540</v>
      </c>
      <c r="AB31" s="127"/>
      <c r="AC31" s="127"/>
      <c r="AD31" s="127"/>
      <c r="AE31" s="127"/>
      <c r="AF31" s="127"/>
      <c r="AG31" s="122"/>
    </row>
    <row r="32" spans="1:33" ht="15.75" customHeight="1">
      <c r="A32" s="52" t="s">
        <v>529</v>
      </c>
      <c r="B32" s="60" t="s">
        <v>656</v>
      </c>
      <c r="C32" s="60"/>
      <c r="D32" s="60"/>
      <c r="E32" s="60"/>
      <c r="F32" s="60"/>
      <c r="G32" s="60"/>
      <c r="H32" s="60"/>
      <c r="I32" s="60"/>
      <c r="J32" s="60"/>
      <c r="K32" s="55">
        <f t="shared" si="0"/>
        <v>0</v>
      </c>
      <c r="L32" s="61"/>
      <c r="M32" s="61"/>
      <c r="N32" s="61"/>
      <c r="O32" s="61"/>
      <c r="P32" s="61"/>
      <c r="Q32" s="61"/>
      <c r="R32" s="61"/>
      <c r="S32" s="61"/>
      <c r="T32" s="61"/>
      <c r="U32" s="61"/>
      <c r="V32" s="61"/>
      <c r="W32" s="61"/>
      <c r="X32" s="62"/>
      <c r="Y32" s="63"/>
      <c r="Z32" s="62"/>
      <c r="AA32" s="62" t="s">
        <v>603</v>
      </c>
      <c r="AB32" s="64" t="s">
        <v>558</v>
      </c>
      <c r="AC32" s="64">
        <f>COUNTA($AC$20:$AC$31)</f>
        <v>0</v>
      </c>
      <c r="AD32" s="64">
        <f>COUNTA($AD$20:$AD$31)</f>
        <v>0</v>
      </c>
      <c r="AE32" s="64">
        <f>COUNTA($AE$20:$AE$31)</f>
        <v>3</v>
      </c>
      <c r="AF32" s="64">
        <f>COUNTA($AF$20:$AF$31)</f>
        <v>0</v>
      </c>
      <c r="AG32" s="62"/>
    </row>
    <row r="33" spans="1:33" ht="15.75" customHeight="1">
      <c r="A33" s="52" t="s">
        <v>529</v>
      </c>
      <c r="B33" s="53" t="s">
        <v>657</v>
      </c>
      <c r="C33" s="53" t="s">
        <v>658</v>
      </c>
      <c r="D33" s="53" t="s">
        <v>659</v>
      </c>
      <c r="E33" s="53" t="s">
        <v>659</v>
      </c>
      <c r="F33" s="53" t="s">
        <v>660</v>
      </c>
      <c r="G33" s="53" t="s">
        <v>661</v>
      </c>
      <c r="H33" s="53" t="s">
        <v>662</v>
      </c>
      <c r="I33" s="53" t="s">
        <v>663</v>
      </c>
      <c r="J33" s="53" t="s">
        <v>664</v>
      </c>
      <c r="K33" s="55">
        <f t="shared" si="0"/>
        <v>10</v>
      </c>
      <c r="L33" s="59"/>
      <c r="M33" s="59">
        <v>13</v>
      </c>
      <c r="N33" s="59">
        <v>12</v>
      </c>
      <c r="O33" s="59">
        <v>9</v>
      </c>
      <c r="P33" s="59">
        <v>14</v>
      </c>
      <c r="Q33" s="59">
        <v>11</v>
      </c>
      <c r="R33" s="59">
        <v>9</v>
      </c>
      <c r="S33" s="59">
        <v>13</v>
      </c>
      <c r="T33" s="59">
        <v>10</v>
      </c>
      <c r="U33" s="59">
        <v>8</v>
      </c>
      <c r="V33" s="59">
        <v>12</v>
      </c>
      <c r="W33" s="59"/>
      <c r="X33" s="54" t="s">
        <v>539</v>
      </c>
      <c r="Y33" s="57">
        <v>0.2</v>
      </c>
      <c r="Z33" s="54" t="s">
        <v>665</v>
      </c>
      <c r="AA33" s="54" t="s">
        <v>540</v>
      </c>
      <c r="AB33" s="58" t="s">
        <v>558</v>
      </c>
      <c r="AC33" s="58"/>
      <c r="AD33" s="58"/>
      <c r="AE33" s="58"/>
      <c r="AF33" s="58" t="s">
        <v>558</v>
      </c>
      <c r="AG33" s="54" t="s">
        <v>666</v>
      </c>
    </row>
    <row r="34" spans="1:33" ht="15.75" customHeight="1">
      <c r="A34" s="52" t="s">
        <v>529</v>
      </c>
      <c r="B34" s="53" t="s">
        <v>657</v>
      </c>
      <c r="C34" s="53" t="s">
        <v>667</v>
      </c>
      <c r="D34" s="53" t="s">
        <v>659</v>
      </c>
      <c r="E34" s="53" t="s">
        <v>668</v>
      </c>
      <c r="F34" s="53" t="s">
        <v>669</v>
      </c>
      <c r="G34" s="53" t="s">
        <v>670</v>
      </c>
      <c r="H34" s="53" t="s">
        <v>671</v>
      </c>
      <c r="I34" s="53" t="s">
        <v>672</v>
      </c>
      <c r="J34" s="53" t="s">
        <v>664</v>
      </c>
      <c r="K34" s="55">
        <f t="shared" si="0"/>
        <v>1</v>
      </c>
      <c r="L34" s="59">
        <v>9</v>
      </c>
      <c r="M34" s="65"/>
      <c r="N34" s="65"/>
      <c r="O34" s="65"/>
      <c r="P34" s="65"/>
      <c r="Q34" s="65"/>
      <c r="R34" s="65"/>
      <c r="S34" s="65"/>
      <c r="T34" s="65"/>
      <c r="U34" s="65"/>
      <c r="V34" s="65"/>
      <c r="W34" s="65"/>
      <c r="X34" s="54" t="s">
        <v>547</v>
      </c>
      <c r="Y34" s="57">
        <v>1</v>
      </c>
      <c r="Z34" s="54"/>
      <c r="AA34" s="54" t="s">
        <v>540</v>
      </c>
      <c r="AB34" s="58" t="s">
        <v>558</v>
      </c>
      <c r="AC34" s="58"/>
      <c r="AD34" s="58"/>
      <c r="AE34" s="58"/>
      <c r="AF34" s="58" t="s">
        <v>558</v>
      </c>
      <c r="AG34" s="54" t="s">
        <v>673</v>
      </c>
    </row>
    <row r="35" spans="1:33" ht="15.75" customHeight="1">
      <c r="A35" s="52" t="s">
        <v>529</v>
      </c>
      <c r="B35" s="53" t="s">
        <v>657</v>
      </c>
      <c r="C35" s="53" t="s">
        <v>667</v>
      </c>
      <c r="D35" s="53" t="s">
        <v>659</v>
      </c>
      <c r="E35" s="53" t="s">
        <v>668</v>
      </c>
      <c r="F35" s="53" t="s">
        <v>674</v>
      </c>
      <c r="G35" s="53" t="s">
        <v>670</v>
      </c>
      <c r="H35" s="53" t="s">
        <v>671</v>
      </c>
      <c r="I35" s="53" t="s">
        <v>672</v>
      </c>
      <c r="J35" s="53" t="s">
        <v>664</v>
      </c>
      <c r="K35" s="55">
        <f t="shared" si="0"/>
        <v>10</v>
      </c>
      <c r="L35" s="59">
        <v>25</v>
      </c>
      <c r="M35" s="59">
        <v>29</v>
      </c>
      <c r="N35" s="59">
        <v>28</v>
      </c>
      <c r="O35" s="59">
        <v>25</v>
      </c>
      <c r="P35" s="59">
        <v>23</v>
      </c>
      <c r="Q35" s="65"/>
      <c r="R35" s="59">
        <v>25</v>
      </c>
      <c r="S35" s="59">
        <v>22</v>
      </c>
      <c r="T35" s="59">
        <v>26</v>
      </c>
      <c r="U35" s="59">
        <v>24</v>
      </c>
      <c r="V35" s="59">
        <v>28</v>
      </c>
      <c r="W35" s="65"/>
      <c r="X35" s="54" t="s">
        <v>539</v>
      </c>
      <c r="Y35" s="57">
        <v>0.3</v>
      </c>
      <c r="Z35" s="54" t="s">
        <v>675</v>
      </c>
      <c r="AA35" s="54" t="s">
        <v>540</v>
      </c>
      <c r="AB35" s="58"/>
      <c r="AC35" s="58"/>
      <c r="AD35" s="58"/>
      <c r="AE35" s="58"/>
      <c r="AF35" s="58"/>
      <c r="AG35" s="54" t="s">
        <v>673</v>
      </c>
    </row>
    <row r="36" spans="1:33" ht="15.75" customHeight="1">
      <c r="A36" s="52" t="s">
        <v>529</v>
      </c>
      <c r="B36" s="53" t="s">
        <v>657</v>
      </c>
      <c r="C36" s="53" t="s">
        <v>676</v>
      </c>
      <c r="D36" s="53" t="s">
        <v>677</v>
      </c>
      <c r="E36" s="53" t="s">
        <v>678</v>
      </c>
      <c r="F36" s="53" t="s">
        <v>679</v>
      </c>
      <c r="G36" s="53" t="s">
        <v>680</v>
      </c>
      <c r="H36" s="53" t="s">
        <v>681</v>
      </c>
      <c r="I36" s="53" t="s">
        <v>663</v>
      </c>
      <c r="J36" s="53" t="s">
        <v>664</v>
      </c>
      <c r="K36" s="55">
        <f t="shared" si="0"/>
        <v>1</v>
      </c>
      <c r="L36" s="65"/>
      <c r="M36" s="59">
        <v>1</v>
      </c>
      <c r="N36" s="65"/>
      <c r="O36" s="65"/>
      <c r="P36" s="65"/>
      <c r="Q36" s="65"/>
      <c r="R36" s="65"/>
      <c r="S36" s="65"/>
      <c r="T36" s="65"/>
      <c r="U36" s="65"/>
      <c r="V36" s="65"/>
      <c r="W36" s="59"/>
      <c r="X36" s="54" t="s">
        <v>547</v>
      </c>
      <c r="Y36" s="57">
        <v>1</v>
      </c>
      <c r="Z36" s="54" t="s">
        <v>682</v>
      </c>
      <c r="AA36" s="54" t="s">
        <v>540</v>
      </c>
      <c r="AB36" s="58" t="s">
        <v>558</v>
      </c>
      <c r="AC36" s="58"/>
      <c r="AD36" s="58"/>
      <c r="AE36" s="58" t="s">
        <v>558</v>
      </c>
      <c r="AF36" s="58"/>
      <c r="AG36" s="54" t="s">
        <v>683</v>
      </c>
    </row>
    <row r="37" spans="1:33" ht="15.75" customHeight="1">
      <c r="A37" s="52" t="s">
        <v>529</v>
      </c>
      <c r="B37" s="53" t="s">
        <v>657</v>
      </c>
      <c r="C37" s="53" t="s">
        <v>676</v>
      </c>
      <c r="D37" s="53" t="s">
        <v>677</v>
      </c>
      <c r="E37" s="53" t="s">
        <v>678</v>
      </c>
      <c r="F37" s="53" t="s">
        <v>684</v>
      </c>
      <c r="G37" s="53" t="s">
        <v>680</v>
      </c>
      <c r="H37" s="53" t="s">
        <v>681</v>
      </c>
      <c r="I37" s="53" t="s">
        <v>663</v>
      </c>
      <c r="J37" s="53" t="s">
        <v>664</v>
      </c>
      <c r="K37" s="55">
        <f t="shared" si="0"/>
        <v>3</v>
      </c>
      <c r="L37" s="65"/>
      <c r="M37" s="59"/>
      <c r="N37" s="65"/>
      <c r="O37" s="59">
        <v>30</v>
      </c>
      <c r="P37" s="65"/>
      <c r="Q37" s="65"/>
      <c r="R37" s="65"/>
      <c r="S37" s="59">
        <v>20</v>
      </c>
      <c r="T37" s="65"/>
      <c r="U37" s="65"/>
      <c r="V37" s="59">
        <v>19</v>
      </c>
      <c r="W37" s="59"/>
      <c r="X37" s="54"/>
      <c r="Y37" s="57"/>
      <c r="Z37" s="54"/>
      <c r="AA37" s="54" t="s">
        <v>540</v>
      </c>
      <c r="AB37" s="58"/>
      <c r="AC37" s="58"/>
      <c r="AD37" s="58"/>
      <c r="AE37" s="58"/>
      <c r="AF37" s="58"/>
      <c r="AG37" s="54" t="s">
        <v>683</v>
      </c>
    </row>
    <row r="38" spans="1:33" ht="15.75" customHeight="1">
      <c r="A38" s="52" t="s">
        <v>529</v>
      </c>
      <c r="B38" s="53" t="s">
        <v>657</v>
      </c>
      <c r="C38" s="53" t="s">
        <v>685</v>
      </c>
      <c r="D38" s="53" t="s">
        <v>686</v>
      </c>
      <c r="E38" s="53" t="s">
        <v>687</v>
      </c>
      <c r="F38" s="53" t="s">
        <v>688</v>
      </c>
      <c r="G38" s="53" t="s">
        <v>689</v>
      </c>
      <c r="H38" s="53" t="s">
        <v>690</v>
      </c>
      <c r="I38" s="53" t="s">
        <v>663</v>
      </c>
      <c r="J38" s="53" t="s">
        <v>664</v>
      </c>
      <c r="K38" s="55">
        <f t="shared" si="0"/>
        <v>1</v>
      </c>
      <c r="L38" s="59"/>
      <c r="M38" s="59">
        <v>1</v>
      </c>
      <c r="N38" s="59"/>
      <c r="O38" s="59"/>
      <c r="P38" s="59"/>
      <c r="Q38" s="59"/>
      <c r="R38" s="59"/>
      <c r="S38" s="59"/>
      <c r="T38" s="59"/>
      <c r="U38" s="59"/>
      <c r="V38" s="59"/>
      <c r="W38" s="59"/>
      <c r="X38" s="54" t="s">
        <v>547</v>
      </c>
      <c r="Y38" s="57">
        <v>1</v>
      </c>
      <c r="Z38" s="54" t="s">
        <v>691</v>
      </c>
      <c r="AA38" s="54" t="s">
        <v>540</v>
      </c>
      <c r="AB38" s="58" t="s">
        <v>558</v>
      </c>
      <c r="AC38" s="58"/>
      <c r="AD38" s="58"/>
      <c r="AE38" s="58"/>
      <c r="AF38" s="58" t="s">
        <v>558</v>
      </c>
      <c r="AG38" s="54" t="s">
        <v>692</v>
      </c>
    </row>
    <row r="39" spans="1:33" ht="15.75" customHeight="1">
      <c r="A39" s="52" t="s">
        <v>529</v>
      </c>
      <c r="B39" s="53" t="s">
        <v>657</v>
      </c>
      <c r="C39" s="53" t="s">
        <v>685</v>
      </c>
      <c r="D39" s="53" t="s">
        <v>686</v>
      </c>
      <c r="E39" s="53" t="s">
        <v>687</v>
      </c>
      <c r="F39" s="53" t="s">
        <v>693</v>
      </c>
      <c r="G39" s="53" t="s">
        <v>689</v>
      </c>
      <c r="H39" s="53" t="s">
        <v>662</v>
      </c>
      <c r="I39" s="53" t="s">
        <v>663</v>
      </c>
      <c r="J39" s="53" t="s">
        <v>664</v>
      </c>
      <c r="K39" s="55">
        <f t="shared" si="0"/>
        <v>1</v>
      </c>
      <c r="L39" s="59"/>
      <c r="M39" s="59">
        <v>12</v>
      </c>
      <c r="N39" s="59"/>
      <c r="O39" s="59"/>
      <c r="P39" s="59"/>
      <c r="Q39" s="59"/>
      <c r="R39" s="59"/>
      <c r="S39" s="59"/>
      <c r="T39" s="59"/>
      <c r="U39" s="59"/>
      <c r="V39" s="59"/>
      <c r="W39" s="59"/>
      <c r="X39" s="54" t="s">
        <v>547</v>
      </c>
      <c r="Y39" s="57">
        <v>1</v>
      </c>
      <c r="Z39" s="54" t="s">
        <v>665</v>
      </c>
      <c r="AA39" s="54" t="s">
        <v>540</v>
      </c>
      <c r="AB39" s="58"/>
      <c r="AC39" s="58"/>
      <c r="AD39" s="58"/>
      <c r="AE39" s="58"/>
      <c r="AF39" s="58"/>
      <c r="AG39" s="54" t="s">
        <v>692</v>
      </c>
    </row>
    <row r="40" spans="1:33" ht="15.75" customHeight="1">
      <c r="A40" s="52" t="s">
        <v>529</v>
      </c>
      <c r="B40" s="53" t="s">
        <v>657</v>
      </c>
      <c r="C40" s="53" t="s">
        <v>685</v>
      </c>
      <c r="D40" s="53" t="s">
        <v>686</v>
      </c>
      <c r="E40" s="53" t="s">
        <v>687</v>
      </c>
      <c r="F40" s="53" t="s">
        <v>694</v>
      </c>
      <c r="G40" s="53" t="s">
        <v>689</v>
      </c>
      <c r="H40" s="53" t="s">
        <v>662</v>
      </c>
      <c r="I40" s="53" t="s">
        <v>695</v>
      </c>
      <c r="J40" s="53" t="s">
        <v>664</v>
      </c>
      <c r="K40" s="55">
        <f t="shared" si="0"/>
        <v>6</v>
      </c>
      <c r="L40" s="59"/>
      <c r="M40" s="59">
        <v>6</v>
      </c>
      <c r="N40" s="59"/>
      <c r="O40" s="59">
        <v>2</v>
      </c>
      <c r="P40" s="59"/>
      <c r="Q40" s="59">
        <v>4</v>
      </c>
      <c r="R40" s="59">
        <v>2</v>
      </c>
      <c r="S40" s="59"/>
      <c r="T40" s="59">
        <v>3</v>
      </c>
      <c r="U40" s="59"/>
      <c r="V40" s="59">
        <v>5</v>
      </c>
      <c r="W40" s="59"/>
      <c r="X40" s="54" t="s">
        <v>539</v>
      </c>
      <c r="Y40" s="57">
        <v>0.2</v>
      </c>
      <c r="Z40" s="54" t="s">
        <v>665</v>
      </c>
      <c r="AA40" s="54" t="s">
        <v>540</v>
      </c>
      <c r="AB40" s="58"/>
      <c r="AC40" s="58"/>
      <c r="AD40" s="58"/>
      <c r="AE40" s="58"/>
      <c r="AF40" s="58"/>
      <c r="AG40" s="54" t="s">
        <v>692</v>
      </c>
    </row>
    <row r="41" spans="1:33" ht="15.75" customHeight="1">
      <c r="A41" s="52" t="s">
        <v>529</v>
      </c>
      <c r="B41" s="53" t="s">
        <v>657</v>
      </c>
      <c r="C41" s="53" t="s">
        <v>696</v>
      </c>
      <c r="D41" s="53" t="s">
        <v>697</v>
      </c>
      <c r="E41" s="53" t="s">
        <v>698</v>
      </c>
      <c r="F41" s="53" t="s">
        <v>699</v>
      </c>
      <c r="G41" s="53" t="s">
        <v>700</v>
      </c>
      <c r="H41" s="53" t="s">
        <v>701</v>
      </c>
      <c r="I41" s="53" t="s">
        <v>663</v>
      </c>
      <c r="J41" s="53" t="s">
        <v>664</v>
      </c>
      <c r="K41" s="55">
        <f t="shared" si="0"/>
        <v>1</v>
      </c>
      <c r="L41" s="59">
        <v>15</v>
      </c>
      <c r="M41" s="59"/>
      <c r="N41" s="59"/>
      <c r="O41" s="59"/>
      <c r="P41" s="59"/>
      <c r="Q41" s="59"/>
      <c r="R41" s="59"/>
      <c r="S41" s="59"/>
      <c r="T41" s="59"/>
      <c r="U41" s="59"/>
      <c r="V41" s="59"/>
      <c r="W41" s="59"/>
      <c r="X41" s="54" t="s">
        <v>547</v>
      </c>
      <c r="Y41" s="57">
        <v>1</v>
      </c>
      <c r="Z41" s="54"/>
      <c r="AA41" s="54" t="s">
        <v>540</v>
      </c>
      <c r="AB41" s="58" t="s">
        <v>558</v>
      </c>
      <c r="AC41" s="58"/>
      <c r="AD41" s="58"/>
      <c r="AE41" s="58" t="s">
        <v>558</v>
      </c>
      <c r="AF41" s="58"/>
      <c r="AG41" s="54" t="s">
        <v>702</v>
      </c>
    </row>
    <row r="42" spans="1:33" ht="15.75" customHeight="1">
      <c r="A42" s="52" t="s">
        <v>529</v>
      </c>
      <c r="B42" s="53" t="s">
        <v>657</v>
      </c>
      <c r="C42" s="53" t="s">
        <v>696</v>
      </c>
      <c r="D42" s="53" t="s">
        <v>697</v>
      </c>
      <c r="E42" s="53" t="s">
        <v>698</v>
      </c>
      <c r="F42" s="66" t="s">
        <v>703</v>
      </c>
      <c r="G42" s="53" t="s">
        <v>704</v>
      </c>
      <c r="H42" s="53" t="s">
        <v>705</v>
      </c>
      <c r="I42" s="53" t="s">
        <v>663</v>
      </c>
      <c r="J42" s="53" t="s">
        <v>664</v>
      </c>
      <c r="K42" s="55">
        <f t="shared" si="0"/>
        <v>1</v>
      </c>
      <c r="L42" s="59"/>
      <c r="M42" s="59">
        <v>1</v>
      </c>
      <c r="N42" s="59"/>
      <c r="O42" s="59"/>
      <c r="P42" s="59"/>
      <c r="Q42" s="59"/>
      <c r="R42" s="59"/>
      <c r="S42" s="59"/>
      <c r="T42" s="59"/>
      <c r="U42" s="59"/>
      <c r="V42" s="59"/>
      <c r="W42" s="59"/>
      <c r="X42" s="54" t="s">
        <v>547</v>
      </c>
      <c r="Y42" s="57">
        <v>1</v>
      </c>
      <c r="Z42" s="54"/>
      <c r="AA42" s="54" t="s">
        <v>540</v>
      </c>
      <c r="AB42" s="58"/>
      <c r="AC42" s="58"/>
      <c r="AD42" s="58"/>
      <c r="AE42" s="58"/>
      <c r="AF42" s="58"/>
      <c r="AG42" s="54" t="s">
        <v>702</v>
      </c>
    </row>
    <row r="43" spans="1:33" ht="15.75" customHeight="1">
      <c r="A43" s="52" t="s">
        <v>529</v>
      </c>
      <c r="B43" s="53" t="s">
        <v>657</v>
      </c>
      <c r="C43" s="53" t="s">
        <v>696</v>
      </c>
      <c r="D43" s="53" t="s">
        <v>706</v>
      </c>
      <c r="E43" s="53" t="s">
        <v>698</v>
      </c>
      <c r="F43" s="53" t="s">
        <v>707</v>
      </c>
      <c r="G43" s="53" t="s">
        <v>708</v>
      </c>
      <c r="H43" s="53" t="s">
        <v>662</v>
      </c>
      <c r="I43" s="53" t="s">
        <v>663</v>
      </c>
      <c r="J43" s="53" t="s">
        <v>664</v>
      </c>
      <c r="K43" s="55">
        <f t="shared" si="0"/>
        <v>10</v>
      </c>
      <c r="L43" s="59"/>
      <c r="M43" s="59">
        <v>8</v>
      </c>
      <c r="N43" s="59">
        <v>7</v>
      </c>
      <c r="O43" s="59">
        <v>4</v>
      </c>
      <c r="P43" s="59">
        <v>9</v>
      </c>
      <c r="Q43" s="59">
        <v>6</v>
      </c>
      <c r="R43" s="59">
        <v>4</v>
      </c>
      <c r="S43" s="59">
        <v>8</v>
      </c>
      <c r="T43" s="59">
        <v>5</v>
      </c>
      <c r="U43" s="59">
        <v>3</v>
      </c>
      <c r="V43" s="59">
        <v>7</v>
      </c>
      <c r="W43" s="59"/>
      <c r="X43" s="54" t="s">
        <v>547</v>
      </c>
      <c r="Y43" s="57">
        <v>0.1</v>
      </c>
      <c r="Z43" s="54" t="s">
        <v>665</v>
      </c>
      <c r="AA43" s="54" t="s">
        <v>540</v>
      </c>
      <c r="AB43" s="58"/>
      <c r="AC43" s="58"/>
      <c r="AD43" s="58"/>
      <c r="AE43" s="58"/>
      <c r="AF43" s="58"/>
      <c r="AG43" s="54" t="s">
        <v>702</v>
      </c>
    </row>
    <row r="44" spans="1:33" ht="15.75" customHeight="1">
      <c r="A44" s="52" t="s">
        <v>529</v>
      </c>
      <c r="B44" s="53" t="s">
        <v>657</v>
      </c>
      <c r="C44" s="53" t="s">
        <v>709</v>
      </c>
      <c r="D44" s="53" t="s">
        <v>710</v>
      </c>
      <c r="E44" s="53" t="s">
        <v>711</v>
      </c>
      <c r="F44" s="53" t="s">
        <v>712</v>
      </c>
      <c r="G44" s="53" t="s">
        <v>713</v>
      </c>
      <c r="H44" s="53" t="s">
        <v>701</v>
      </c>
      <c r="I44" s="53" t="s">
        <v>663</v>
      </c>
      <c r="J44" s="53" t="s">
        <v>664</v>
      </c>
      <c r="K44" s="55">
        <f t="shared" si="0"/>
        <v>0</v>
      </c>
      <c r="L44" s="59"/>
      <c r="M44" s="59"/>
      <c r="N44" s="59"/>
      <c r="O44" s="59"/>
      <c r="P44" s="59"/>
      <c r="Q44" s="59"/>
      <c r="R44" s="59"/>
      <c r="S44" s="59"/>
      <c r="T44" s="59"/>
      <c r="U44" s="59"/>
      <c r="V44" s="59"/>
      <c r="W44" s="59"/>
      <c r="X44" s="54"/>
      <c r="Y44" s="57"/>
      <c r="Z44" s="54" t="s">
        <v>714</v>
      </c>
      <c r="AA44" s="54" t="s">
        <v>540</v>
      </c>
      <c r="AB44" s="58"/>
      <c r="AC44" s="58"/>
      <c r="AD44" s="58"/>
      <c r="AE44" s="58"/>
      <c r="AF44" s="58"/>
      <c r="AG44" s="54" t="s">
        <v>715</v>
      </c>
    </row>
    <row r="45" spans="1:33" ht="15.75" customHeight="1">
      <c r="A45" s="52" t="s">
        <v>529</v>
      </c>
      <c r="B45" s="53" t="s">
        <v>657</v>
      </c>
      <c r="C45" s="53" t="s">
        <v>709</v>
      </c>
      <c r="D45" s="53" t="s">
        <v>710</v>
      </c>
      <c r="E45" s="53" t="s">
        <v>711</v>
      </c>
      <c r="F45" s="53" t="s">
        <v>716</v>
      </c>
      <c r="G45" s="53" t="s">
        <v>717</v>
      </c>
      <c r="H45" s="53" t="s">
        <v>718</v>
      </c>
      <c r="I45" s="53" t="s">
        <v>663</v>
      </c>
      <c r="J45" s="53" t="s">
        <v>664</v>
      </c>
      <c r="K45" s="55">
        <f t="shared" si="0"/>
        <v>1</v>
      </c>
      <c r="L45" s="59"/>
      <c r="M45" s="59">
        <v>7</v>
      </c>
      <c r="N45" s="59"/>
      <c r="O45" s="59"/>
      <c r="P45" s="59"/>
      <c r="Q45" s="59"/>
      <c r="R45" s="59"/>
      <c r="S45" s="59"/>
      <c r="T45" s="59"/>
      <c r="U45" s="59"/>
      <c r="V45" s="59"/>
      <c r="W45" s="59"/>
      <c r="X45" s="54" t="s">
        <v>547</v>
      </c>
      <c r="Y45" s="57">
        <v>1</v>
      </c>
      <c r="Z45" s="54" t="s">
        <v>719</v>
      </c>
      <c r="AA45" s="54" t="s">
        <v>540</v>
      </c>
      <c r="AB45" s="58"/>
      <c r="AC45" s="58"/>
      <c r="AD45" s="58"/>
      <c r="AE45" s="58"/>
      <c r="AF45" s="58"/>
      <c r="AG45" s="54" t="s">
        <v>715</v>
      </c>
    </row>
    <row r="46" spans="1:33" ht="15.75" customHeight="1">
      <c r="A46" s="52" t="s">
        <v>529</v>
      </c>
      <c r="B46" s="53" t="s">
        <v>657</v>
      </c>
      <c r="C46" s="53" t="s">
        <v>709</v>
      </c>
      <c r="D46" s="53" t="s">
        <v>710</v>
      </c>
      <c r="E46" s="53" t="s">
        <v>711</v>
      </c>
      <c r="F46" s="53" t="s">
        <v>720</v>
      </c>
      <c r="G46" s="53" t="s">
        <v>704</v>
      </c>
      <c r="H46" s="53" t="s">
        <v>721</v>
      </c>
      <c r="I46" s="53" t="s">
        <v>663</v>
      </c>
      <c r="J46" s="53" t="s">
        <v>664</v>
      </c>
      <c r="K46" s="55">
        <f t="shared" si="0"/>
        <v>1</v>
      </c>
      <c r="L46" s="59"/>
      <c r="M46" s="59">
        <v>21</v>
      </c>
      <c r="N46" s="59"/>
      <c r="O46" s="59"/>
      <c r="P46" s="59"/>
      <c r="Q46" s="59"/>
      <c r="R46" s="59"/>
      <c r="S46" s="59"/>
      <c r="T46" s="59"/>
      <c r="U46" s="59"/>
      <c r="V46" s="59"/>
      <c r="W46" s="59"/>
      <c r="X46" s="54" t="s">
        <v>547</v>
      </c>
      <c r="Y46" s="57">
        <v>1</v>
      </c>
      <c r="Z46" s="54" t="s">
        <v>719</v>
      </c>
      <c r="AA46" s="54" t="s">
        <v>540</v>
      </c>
      <c r="AB46" s="58" t="s">
        <v>558</v>
      </c>
      <c r="AC46" s="58"/>
      <c r="AD46" s="58"/>
      <c r="AE46" s="58" t="s">
        <v>558</v>
      </c>
      <c r="AF46" s="58"/>
      <c r="AG46" s="54" t="s">
        <v>715</v>
      </c>
    </row>
    <row r="47" spans="1:33" ht="15.75" customHeight="1">
      <c r="A47" s="52" t="s">
        <v>529</v>
      </c>
      <c r="B47" s="53" t="s">
        <v>657</v>
      </c>
      <c r="C47" s="53" t="s">
        <v>709</v>
      </c>
      <c r="D47" s="53" t="s">
        <v>710</v>
      </c>
      <c r="E47" s="53" t="s">
        <v>711</v>
      </c>
      <c r="F47" s="53" t="s">
        <v>722</v>
      </c>
      <c r="G47" s="53" t="s">
        <v>704</v>
      </c>
      <c r="H47" s="53" t="s">
        <v>723</v>
      </c>
      <c r="I47" s="53" t="s">
        <v>663</v>
      </c>
      <c r="J47" s="53" t="s">
        <v>664</v>
      </c>
      <c r="K47" s="55">
        <f t="shared" si="0"/>
        <v>1</v>
      </c>
      <c r="L47" s="59"/>
      <c r="M47" s="59">
        <v>8</v>
      </c>
      <c r="N47" s="59"/>
      <c r="O47" s="59"/>
      <c r="P47" s="59"/>
      <c r="Q47" s="59"/>
      <c r="R47" s="59"/>
      <c r="S47" s="59"/>
      <c r="T47" s="59"/>
      <c r="U47" s="59"/>
      <c r="V47" s="59"/>
      <c r="W47" s="59"/>
      <c r="X47" s="54" t="s">
        <v>547</v>
      </c>
      <c r="Y47" s="57">
        <v>1</v>
      </c>
      <c r="Z47" s="54" t="s">
        <v>724</v>
      </c>
      <c r="AA47" s="54" t="s">
        <v>540</v>
      </c>
      <c r="AB47" s="58"/>
      <c r="AC47" s="58"/>
      <c r="AD47" s="58"/>
      <c r="AE47" s="58"/>
      <c r="AF47" s="58"/>
      <c r="AG47" s="54" t="s">
        <v>715</v>
      </c>
    </row>
    <row r="48" spans="1:33" ht="15.75" customHeight="1">
      <c r="A48" s="52" t="s">
        <v>529</v>
      </c>
      <c r="B48" s="53" t="s">
        <v>657</v>
      </c>
      <c r="C48" s="53" t="s">
        <v>709</v>
      </c>
      <c r="D48" s="53" t="s">
        <v>710</v>
      </c>
      <c r="E48" s="53" t="s">
        <v>725</v>
      </c>
      <c r="F48" s="53" t="s">
        <v>726</v>
      </c>
      <c r="G48" s="53" t="s">
        <v>727</v>
      </c>
      <c r="H48" s="53" t="s">
        <v>728</v>
      </c>
      <c r="I48" s="53" t="s">
        <v>663</v>
      </c>
      <c r="J48" s="53" t="s">
        <v>664</v>
      </c>
      <c r="K48" s="55">
        <f t="shared" si="0"/>
        <v>1</v>
      </c>
      <c r="L48" s="59"/>
      <c r="M48" s="59"/>
      <c r="N48" s="59">
        <v>19</v>
      </c>
      <c r="O48" s="59"/>
      <c r="P48" s="59"/>
      <c r="Q48" s="59"/>
      <c r="R48" s="59"/>
      <c r="S48" s="59"/>
      <c r="T48" s="59"/>
      <c r="U48" s="59"/>
      <c r="V48" s="59"/>
      <c r="W48" s="59"/>
      <c r="X48" s="54" t="s">
        <v>547</v>
      </c>
      <c r="Y48" s="57">
        <v>1</v>
      </c>
      <c r="Z48" s="54"/>
      <c r="AA48" s="54" t="s">
        <v>540</v>
      </c>
      <c r="AB48" s="58"/>
      <c r="AC48" s="58"/>
      <c r="AD48" s="58"/>
      <c r="AE48" s="58"/>
      <c r="AF48" s="58"/>
      <c r="AG48" s="54" t="s">
        <v>729</v>
      </c>
    </row>
    <row r="49" spans="1:33" ht="15.75" customHeight="1">
      <c r="A49" s="52" t="s">
        <v>529</v>
      </c>
      <c r="B49" s="53" t="s">
        <v>657</v>
      </c>
      <c r="C49" s="53" t="s">
        <v>709</v>
      </c>
      <c r="D49" s="53" t="s">
        <v>710</v>
      </c>
      <c r="E49" s="53" t="s">
        <v>725</v>
      </c>
      <c r="F49" s="53" t="s">
        <v>730</v>
      </c>
      <c r="G49" s="53" t="s">
        <v>727</v>
      </c>
      <c r="H49" s="53" t="s">
        <v>731</v>
      </c>
      <c r="I49" s="53" t="s">
        <v>663</v>
      </c>
      <c r="J49" s="53" t="s">
        <v>664</v>
      </c>
      <c r="K49" s="55">
        <f t="shared" si="0"/>
        <v>8</v>
      </c>
      <c r="L49" s="59"/>
      <c r="M49" s="59"/>
      <c r="N49" s="59"/>
      <c r="O49" s="59">
        <v>2</v>
      </c>
      <c r="P49" s="59">
        <v>7</v>
      </c>
      <c r="Q49" s="59">
        <v>4</v>
      </c>
      <c r="R49" s="59">
        <v>2</v>
      </c>
      <c r="S49" s="59">
        <v>6</v>
      </c>
      <c r="T49" s="59">
        <v>3</v>
      </c>
      <c r="U49" s="59">
        <v>1</v>
      </c>
      <c r="V49" s="59">
        <v>5</v>
      </c>
      <c r="W49" s="59"/>
      <c r="X49" s="54" t="s">
        <v>539</v>
      </c>
      <c r="Y49" s="57">
        <v>0.3</v>
      </c>
      <c r="Z49" s="54"/>
      <c r="AA49" s="54" t="s">
        <v>540</v>
      </c>
      <c r="AB49" s="58"/>
      <c r="AC49" s="58"/>
      <c r="AD49" s="58"/>
      <c r="AE49" s="58"/>
      <c r="AF49" s="58"/>
      <c r="AG49" s="54" t="s">
        <v>732</v>
      </c>
    </row>
    <row r="50" spans="1:33" ht="15.75" customHeight="1">
      <c r="A50" s="52" t="s">
        <v>529</v>
      </c>
      <c r="B50" s="53" t="s">
        <v>657</v>
      </c>
      <c r="C50" s="53" t="s">
        <v>709</v>
      </c>
      <c r="D50" s="53" t="s">
        <v>710</v>
      </c>
      <c r="E50" s="53" t="s">
        <v>725</v>
      </c>
      <c r="F50" s="53" t="s">
        <v>733</v>
      </c>
      <c r="G50" s="53" t="s">
        <v>727</v>
      </c>
      <c r="H50" s="53" t="s">
        <v>731</v>
      </c>
      <c r="I50" s="53" t="s">
        <v>663</v>
      </c>
      <c r="J50" s="53" t="s">
        <v>664</v>
      </c>
      <c r="K50" s="55">
        <f t="shared" si="0"/>
        <v>0</v>
      </c>
      <c r="L50" s="59"/>
      <c r="M50" s="59"/>
      <c r="N50" s="59"/>
      <c r="O50" s="59"/>
      <c r="P50" s="59"/>
      <c r="Q50" s="59"/>
      <c r="R50" s="59"/>
      <c r="S50" s="59"/>
      <c r="T50" s="59"/>
      <c r="U50" s="59"/>
      <c r="V50" s="59"/>
      <c r="W50" s="59"/>
      <c r="X50" s="54"/>
      <c r="Y50" s="57"/>
      <c r="Z50" s="54"/>
      <c r="AA50" s="54" t="s">
        <v>540</v>
      </c>
      <c r="AB50" s="58"/>
      <c r="AC50" s="58"/>
      <c r="AD50" s="58"/>
      <c r="AE50" s="58"/>
      <c r="AF50" s="58"/>
      <c r="AG50" s="54" t="s">
        <v>734</v>
      </c>
    </row>
    <row r="51" spans="1:33" ht="15.75" customHeight="1">
      <c r="A51" s="52" t="s">
        <v>529</v>
      </c>
      <c r="B51" s="53" t="s">
        <v>657</v>
      </c>
      <c r="C51" s="53" t="s">
        <v>735</v>
      </c>
      <c r="D51" s="53" t="s">
        <v>736</v>
      </c>
      <c r="E51" s="53" t="s">
        <v>737</v>
      </c>
      <c r="F51" s="53" t="s">
        <v>738</v>
      </c>
      <c r="G51" s="53" t="s">
        <v>708</v>
      </c>
      <c r="H51" s="53" t="s">
        <v>662</v>
      </c>
      <c r="I51" s="53" t="s">
        <v>663</v>
      </c>
      <c r="J51" s="53" t="s">
        <v>739</v>
      </c>
      <c r="K51" s="55">
        <f t="shared" si="0"/>
        <v>4</v>
      </c>
      <c r="L51" s="59"/>
      <c r="M51" s="59">
        <v>1</v>
      </c>
      <c r="N51" s="59"/>
      <c r="O51" s="59"/>
      <c r="P51" s="59">
        <v>2</v>
      </c>
      <c r="Q51" s="59"/>
      <c r="R51" s="59"/>
      <c r="S51" s="59">
        <v>22</v>
      </c>
      <c r="T51" s="59"/>
      <c r="U51" s="59"/>
      <c r="V51" s="56">
        <v>24</v>
      </c>
      <c r="W51" s="59"/>
      <c r="X51" s="54" t="s">
        <v>539</v>
      </c>
      <c r="Y51" s="57">
        <v>0.2</v>
      </c>
      <c r="Z51" s="54" t="s">
        <v>740</v>
      </c>
      <c r="AA51" s="54" t="s">
        <v>540</v>
      </c>
      <c r="AB51" s="58" t="s">
        <v>558</v>
      </c>
      <c r="AC51" s="58"/>
      <c r="AD51" s="58" t="s">
        <v>558</v>
      </c>
      <c r="AE51" s="58"/>
      <c r="AF51" s="58"/>
      <c r="AG51" s="54" t="s">
        <v>741</v>
      </c>
    </row>
    <row r="52" spans="1:33" ht="15.75" customHeight="1">
      <c r="A52" s="52" t="s">
        <v>529</v>
      </c>
      <c r="B52" s="53" t="s">
        <v>657</v>
      </c>
      <c r="C52" s="53" t="s">
        <v>742</v>
      </c>
      <c r="D52" s="53" t="s">
        <v>743</v>
      </c>
      <c r="E52" s="53" t="s">
        <v>744</v>
      </c>
      <c r="F52" s="53" t="s">
        <v>745</v>
      </c>
      <c r="G52" s="53" t="s">
        <v>708</v>
      </c>
      <c r="H52" s="53" t="s">
        <v>746</v>
      </c>
      <c r="I52" s="53" t="s">
        <v>663</v>
      </c>
      <c r="J52" s="53" t="s">
        <v>664</v>
      </c>
      <c r="K52" s="55">
        <f t="shared" si="0"/>
        <v>1</v>
      </c>
      <c r="L52" s="59"/>
      <c r="M52" s="59">
        <v>1</v>
      </c>
      <c r="N52" s="59"/>
      <c r="O52" s="59"/>
      <c r="P52" s="59"/>
      <c r="Q52" s="59"/>
      <c r="R52" s="59"/>
      <c r="S52" s="59"/>
      <c r="T52" s="59"/>
      <c r="U52" s="59"/>
      <c r="V52" s="59"/>
      <c r="W52" s="59"/>
      <c r="X52" s="54" t="s">
        <v>547</v>
      </c>
      <c r="Y52" s="57">
        <v>1</v>
      </c>
      <c r="Z52" s="54" t="s">
        <v>747</v>
      </c>
      <c r="AA52" s="54" t="s">
        <v>540</v>
      </c>
      <c r="AB52" s="58" t="s">
        <v>558</v>
      </c>
      <c r="AC52" s="58"/>
      <c r="AD52" s="58"/>
      <c r="AE52" s="58" t="s">
        <v>558</v>
      </c>
      <c r="AF52" s="58"/>
      <c r="AG52" s="54" t="s">
        <v>748</v>
      </c>
    </row>
    <row r="53" spans="1:33" ht="15.75" customHeight="1">
      <c r="A53" s="52" t="s">
        <v>529</v>
      </c>
      <c r="B53" s="53" t="s">
        <v>657</v>
      </c>
      <c r="C53" s="53" t="s">
        <v>742</v>
      </c>
      <c r="D53" s="53" t="s">
        <v>743</v>
      </c>
      <c r="E53" s="53" t="s">
        <v>744</v>
      </c>
      <c r="F53" s="53" t="s">
        <v>749</v>
      </c>
      <c r="G53" s="53" t="s">
        <v>708</v>
      </c>
      <c r="H53" s="53" t="s">
        <v>662</v>
      </c>
      <c r="I53" s="53" t="s">
        <v>663</v>
      </c>
      <c r="J53" s="53" t="s">
        <v>664</v>
      </c>
      <c r="K53" s="55">
        <f t="shared" si="0"/>
        <v>10</v>
      </c>
      <c r="L53" s="59"/>
      <c r="M53" s="59">
        <v>6</v>
      </c>
      <c r="N53" s="59">
        <v>5</v>
      </c>
      <c r="O53" s="59">
        <v>2</v>
      </c>
      <c r="P53" s="59">
        <v>7</v>
      </c>
      <c r="Q53" s="59">
        <v>4</v>
      </c>
      <c r="R53" s="59">
        <v>2</v>
      </c>
      <c r="S53" s="59">
        <v>6</v>
      </c>
      <c r="T53" s="59">
        <v>3</v>
      </c>
      <c r="U53" s="59">
        <v>1</v>
      </c>
      <c r="V53" s="59">
        <v>5</v>
      </c>
      <c r="W53" s="59"/>
      <c r="X53" s="54" t="s">
        <v>539</v>
      </c>
      <c r="Y53" s="57">
        <v>0.1</v>
      </c>
      <c r="Z53" s="54" t="s">
        <v>665</v>
      </c>
      <c r="AA53" s="54" t="s">
        <v>540</v>
      </c>
      <c r="AB53" s="58"/>
      <c r="AC53" s="58"/>
      <c r="AD53" s="58"/>
      <c r="AE53" s="58"/>
      <c r="AF53" s="58"/>
      <c r="AG53" s="54"/>
    </row>
    <row r="54" spans="1:33" ht="15.75" customHeight="1">
      <c r="A54" s="52" t="s">
        <v>529</v>
      </c>
      <c r="B54" s="53" t="s">
        <v>657</v>
      </c>
      <c r="C54" s="53" t="s">
        <v>750</v>
      </c>
      <c r="D54" s="53" t="s">
        <v>751</v>
      </c>
      <c r="E54" s="53" t="s">
        <v>752</v>
      </c>
      <c r="F54" s="53" t="s">
        <v>753</v>
      </c>
      <c r="G54" s="53" t="s">
        <v>665</v>
      </c>
      <c r="H54" s="53" t="s">
        <v>754</v>
      </c>
      <c r="I54" s="53" t="s">
        <v>663</v>
      </c>
      <c r="J54" s="53" t="s">
        <v>664</v>
      </c>
      <c r="K54" s="55">
        <f t="shared" si="0"/>
        <v>1</v>
      </c>
      <c r="L54" s="59">
        <v>9</v>
      </c>
      <c r="M54" s="59"/>
      <c r="N54" s="59"/>
      <c r="O54" s="59"/>
      <c r="P54" s="59"/>
      <c r="Q54" s="59"/>
      <c r="R54" s="59"/>
      <c r="S54" s="59"/>
      <c r="T54" s="59"/>
      <c r="U54" s="59"/>
      <c r="V54" s="59"/>
      <c r="W54" s="59"/>
      <c r="X54" s="54" t="s">
        <v>547</v>
      </c>
      <c r="Y54" s="57">
        <v>1</v>
      </c>
      <c r="Z54" s="54" t="s">
        <v>665</v>
      </c>
      <c r="AA54" s="54" t="s">
        <v>540</v>
      </c>
      <c r="AB54" s="58"/>
      <c r="AC54" s="58"/>
      <c r="AD54" s="58"/>
      <c r="AE54" s="58"/>
      <c r="AF54" s="58"/>
      <c r="AG54" s="54" t="s">
        <v>666</v>
      </c>
    </row>
    <row r="55" spans="1:33" ht="15.75" customHeight="1">
      <c r="A55" s="52" t="s">
        <v>529</v>
      </c>
      <c r="B55" s="53" t="s">
        <v>657</v>
      </c>
      <c r="C55" s="53" t="s">
        <v>750</v>
      </c>
      <c r="D55" s="53" t="s">
        <v>751</v>
      </c>
      <c r="E55" s="53" t="s">
        <v>752</v>
      </c>
      <c r="F55" s="53" t="s">
        <v>755</v>
      </c>
      <c r="G55" s="53" t="s">
        <v>665</v>
      </c>
      <c r="H55" s="53" t="s">
        <v>754</v>
      </c>
      <c r="I55" s="53" t="s">
        <v>663</v>
      </c>
      <c r="J55" s="53" t="s">
        <v>664</v>
      </c>
      <c r="K55" s="55">
        <f t="shared" si="0"/>
        <v>1</v>
      </c>
      <c r="L55" s="59"/>
      <c r="M55" s="59"/>
      <c r="N55" s="59">
        <v>8</v>
      </c>
      <c r="O55" s="59"/>
      <c r="P55" s="59"/>
      <c r="Q55" s="59"/>
      <c r="R55" s="59"/>
      <c r="S55" s="59"/>
      <c r="T55" s="59"/>
      <c r="U55" s="59"/>
      <c r="V55" s="59"/>
      <c r="W55" s="59"/>
      <c r="X55" s="54" t="s">
        <v>547</v>
      </c>
      <c r="Y55" s="57">
        <v>1</v>
      </c>
      <c r="Z55" s="54"/>
      <c r="AA55" s="54" t="s">
        <v>540</v>
      </c>
      <c r="AB55" s="58"/>
      <c r="AC55" s="58"/>
      <c r="AD55" s="58"/>
      <c r="AE55" s="58"/>
      <c r="AF55" s="58"/>
      <c r="AG55" s="54" t="s">
        <v>666</v>
      </c>
    </row>
    <row r="56" spans="1:33" ht="15.75" customHeight="1">
      <c r="A56" s="52" t="s">
        <v>529</v>
      </c>
      <c r="B56" s="53" t="s">
        <v>657</v>
      </c>
      <c r="C56" s="53" t="s">
        <v>750</v>
      </c>
      <c r="D56" s="53" t="s">
        <v>751</v>
      </c>
      <c r="E56" s="53" t="s">
        <v>752</v>
      </c>
      <c r="F56" s="53" t="s">
        <v>756</v>
      </c>
      <c r="G56" s="53" t="s">
        <v>665</v>
      </c>
      <c r="H56" s="53" t="s">
        <v>754</v>
      </c>
      <c r="I56" s="53" t="s">
        <v>663</v>
      </c>
      <c r="J56" s="53" t="s">
        <v>664</v>
      </c>
      <c r="K56" s="55">
        <f t="shared" si="0"/>
        <v>1</v>
      </c>
      <c r="L56" s="59"/>
      <c r="M56" s="59"/>
      <c r="N56" s="59">
        <v>15</v>
      </c>
      <c r="O56" s="59"/>
      <c r="P56" s="59"/>
      <c r="Q56" s="59"/>
      <c r="R56" s="59"/>
      <c r="S56" s="59"/>
      <c r="T56" s="59"/>
      <c r="U56" s="59"/>
      <c r="V56" s="59"/>
      <c r="W56" s="59"/>
      <c r="X56" s="54" t="s">
        <v>547</v>
      </c>
      <c r="Y56" s="57">
        <v>1</v>
      </c>
      <c r="Z56" s="54"/>
      <c r="AA56" s="54" t="s">
        <v>540</v>
      </c>
      <c r="AB56" s="58"/>
      <c r="AC56" s="58"/>
      <c r="AD56" s="58"/>
      <c r="AE56" s="58"/>
      <c r="AF56" s="58"/>
      <c r="AG56" s="54" t="s">
        <v>666</v>
      </c>
    </row>
    <row r="57" spans="1:33" ht="15.75" customHeight="1">
      <c r="A57" s="52" t="s">
        <v>529</v>
      </c>
      <c r="B57" s="53" t="s">
        <v>657</v>
      </c>
      <c r="C57" s="53" t="s">
        <v>757</v>
      </c>
      <c r="D57" s="53" t="s">
        <v>758</v>
      </c>
      <c r="E57" s="53" t="s">
        <v>759</v>
      </c>
      <c r="F57" s="53" t="s">
        <v>760</v>
      </c>
      <c r="G57" s="66" t="s">
        <v>761</v>
      </c>
      <c r="H57" s="53" t="s">
        <v>731</v>
      </c>
      <c r="I57" s="53" t="s">
        <v>663</v>
      </c>
      <c r="J57" s="53" t="s">
        <v>664</v>
      </c>
      <c r="K57" s="55">
        <f t="shared" si="0"/>
        <v>1</v>
      </c>
      <c r="L57" s="59"/>
      <c r="M57" s="59">
        <v>1</v>
      </c>
      <c r="N57" s="59"/>
      <c r="O57" s="59"/>
      <c r="P57" s="59"/>
      <c r="Q57" s="59"/>
      <c r="R57" s="59"/>
      <c r="S57" s="59"/>
      <c r="T57" s="59"/>
      <c r="U57" s="59"/>
      <c r="V57" s="59"/>
      <c r="W57" s="59"/>
      <c r="X57" s="54" t="s">
        <v>547</v>
      </c>
      <c r="Y57" s="57">
        <v>1</v>
      </c>
      <c r="Z57" s="54" t="s">
        <v>714</v>
      </c>
      <c r="AA57" s="54" t="s">
        <v>540</v>
      </c>
      <c r="AB57" s="58"/>
      <c r="AC57" s="58"/>
      <c r="AD57" s="58"/>
      <c r="AE57" s="58"/>
      <c r="AF57" s="58"/>
      <c r="AG57" s="54"/>
    </row>
    <row r="58" spans="1:33" ht="15.75" customHeight="1">
      <c r="A58" s="52" t="s">
        <v>529</v>
      </c>
      <c r="B58" s="53" t="s">
        <v>657</v>
      </c>
      <c r="C58" s="53" t="s">
        <v>757</v>
      </c>
      <c r="D58" s="53" t="s">
        <v>758</v>
      </c>
      <c r="E58" s="53" t="s">
        <v>759</v>
      </c>
      <c r="F58" s="53" t="s">
        <v>762</v>
      </c>
      <c r="G58" s="66" t="s">
        <v>761</v>
      </c>
      <c r="H58" s="53" t="s">
        <v>731</v>
      </c>
      <c r="I58" s="53" t="s">
        <v>663</v>
      </c>
      <c r="J58" s="53" t="s">
        <v>664</v>
      </c>
      <c r="K58" s="55">
        <f t="shared" si="0"/>
        <v>1</v>
      </c>
      <c r="L58" s="59"/>
      <c r="M58" s="59">
        <v>5</v>
      </c>
      <c r="N58" s="59"/>
      <c r="O58" s="59"/>
      <c r="P58" s="59"/>
      <c r="Q58" s="59"/>
      <c r="R58" s="59"/>
      <c r="S58" s="59"/>
      <c r="T58" s="59"/>
      <c r="U58" s="59"/>
      <c r="V58" s="59"/>
      <c r="W58" s="59"/>
      <c r="X58" s="54" t="s">
        <v>547</v>
      </c>
      <c r="Y58" s="57">
        <v>1</v>
      </c>
      <c r="Z58" s="54" t="s">
        <v>763</v>
      </c>
      <c r="AA58" s="54" t="s">
        <v>540</v>
      </c>
      <c r="AB58" s="58"/>
      <c r="AC58" s="58"/>
      <c r="AD58" s="58"/>
      <c r="AE58" s="58"/>
      <c r="AF58" s="58"/>
      <c r="AG58" s="54"/>
    </row>
    <row r="59" spans="1:33" ht="15.75" customHeight="1">
      <c r="A59" s="52" t="s">
        <v>529</v>
      </c>
      <c r="B59" s="53" t="s">
        <v>657</v>
      </c>
      <c r="C59" s="53" t="s">
        <v>757</v>
      </c>
      <c r="D59" s="53" t="s">
        <v>758</v>
      </c>
      <c r="E59" s="53" t="s">
        <v>759</v>
      </c>
      <c r="F59" s="53" t="s">
        <v>764</v>
      </c>
      <c r="G59" s="66" t="s">
        <v>761</v>
      </c>
      <c r="H59" s="53" t="s">
        <v>731</v>
      </c>
      <c r="I59" s="53" t="s">
        <v>663</v>
      </c>
      <c r="J59" s="53" t="s">
        <v>664</v>
      </c>
      <c r="K59" s="55">
        <f t="shared" si="0"/>
        <v>1</v>
      </c>
      <c r="L59" s="59"/>
      <c r="M59" s="59">
        <v>5</v>
      </c>
      <c r="N59" s="59"/>
      <c r="O59" s="59"/>
      <c r="P59" s="59"/>
      <c r="Q59" s="59"/>
      <c r="R59" s="59"/>
      <c r="S59" s="59"/>
      <c r="T59" s="59"/>
      <c r="U59" s="59"/>
      <c r="V59" s="59"/>
      <c r="W59" s="59"/>
      <c r="X59" s="54"/>
      <c r="Y59" s="57"/>
      <c r="Z59" s="54"/>
      <c r="AA59" s="54" t="s">
        <v>540</v>
      </c>
      <c r="AB59" s="58"/>
      <c r="AC59" s="58"/>
      <c r="AD59" s="58"/>
      <c r="AE59" s="58"/>
      <c r="AF59" s="58"/>
      <c r="AG59" s="54"/>
    </row>
    <row r="60" spans="1:33" ht="15.75" customHeight="1">
      <c r="A60" s="52" t="s">
        <v>529</v>
      </c>
      <c r="B60" s="53" t="s">
        <v>657</v>
      </c>
      <c r="C60" s="53" t="s">
        <v>757</v>
      </c>
      <c r="D60" s="53" t="s">
        <v>758</v>
      </c>
      <c r="E60" s="53" t="s">
        <v>759</v>
      </c>
      <c r="F60" s="53" t="s">
        <v>765</v>
      </c>
      <c r="G60" s="66" t="s">
        <v>761</v>
      </c>
      <c r="H60" s="53" t="s">
        <v>731</v>
      </c>
      <c r="I60" s="53" t="s">
        <v>663</v>
      </c>
      <c r="J60" s="53" t="s">
        <v>664</v>
      </c>
      <c r="K60" s="55">
        <f t="shared" si="0"/>
        <v>0</v>
      </c>
      <c r="L60" s="59"/>
      <c r="M60" s="59"/>
      <c r="N60" s="59"/>
      <c r="O60" s="59"/>
      <c r="P60" s="59"/>
      <c r="Q60" s="59"/>
      <c r="R60" s="59"/>
      <c r="S60" s="59"/>
      <c r="T60" s="59"/>
      <c r="U60" s="59"/>
      <c r="V60" s="59"/>
      <c r="W60" s="59"/>
      <c r="X60" s="54"/>
      <c r="Y60" s="57"/>
      <c r="Z60" s="54"/>
      <c r="AA60" s="54" t="s">
        <v>540</v>
      </c>
      <c r="AB60" s="58"/>
      <c r="AC60" s="58"/>
      <c r="AD60" s="58"/>
      <c r="AE60" s="58"/>
      <c r="AF60" s="58"/>
      <c r="AG60" s="54"/>
    </row>
    <row r="61" spans="1:33" ht="15.75" customHeight="1">
      <c r="A61" s="52" t="s">
        <v>529</v>
      </c>
      <c r="B61" s="53" t="s">
        <v>657</v>
      </c>
      <c r="C61" s="53" t="s">
        <v>757</v>
      </c>
      <c r="D61" s="53" t="s">
        <v>758</v>
      </c>
      <c r="E61" s="53" t="s">
        <v>759</v>
      </c>
      <c r="F61" s="53" t="s">
        <v>766</v>
      </c>
      <c r="G61" s="66" t="s">
        <v>761</v>
      </c>
      <c r="H61" s="53" t="s">
        <v>731</v>
      </c>
      <c r="I61" s="53" t="s">
        <v>663</v>
      </c>
      <c r="J61" s="53" t="s">
        <v>664</v>
      </c>
      <c r="K61" s="55">
        <f t="shared" si="0"/>
        <v>0</v>
      </c>
      <c r="L61" s="59"/>
      <c r="M61" s="59"/>
      <c r="N61" s="59"/>
      <c r="O61" s="59"/>
      <c r="P61" s="59"/>
      <c r="Q61" s="59"/>
      <c r="R61" s="59"/>
      <c r="S61" s="59"/>
      <c r="T61" s="59"/>
      <c r="U61" s="59"/>
      <c r="V61" s="59"/>
      <c r="W61" s="59"/>
      <c r="X61" s="54"/>
      <c r="Y61" s="57"/>
      <c r="Z61" s="54"/>
      <c r="AA61" s="54" t="s">
        <v>540</v>
      </c>
      <c r="AB61" s="58"/>
      <c r="AC61" s="58"/>
      <c r="AD61" s="58"/>
      <c r="AE61" s="58"/>
      <c r="AF61" s="58"/>
      <c r="AG61" s="54"/>
    </row>
    <row r="62" spans="1:33" ht="15.75" customHeight="1">
      <c r="A62" s="52" t="s">
        <v>529</v>
      </c>
      <c r="B62" s="53" t="s">
        <v>657</v>
      </c>
      <c r="C62" s="53" t="s">
        <v>757</v>
      </c>
      <c r="D62" s="53" t="s">
        <v>758</v>
      </c>
      <c r="E62" s="53" t="s">
        <v>759</v>
      </c>
      <c r="F62" s="53" t="s">
        <v>767</v>
      </c>
      <c r="G62" s="66" t="s">
        <v>761</v>
      </c>
      <c r="H62" s="53" t="s">
        <v>731</v>
      </c>
      <c r="I62" s="53" t="s">
        <v>663</v>
      </c>
      <c r="J62" s="53" t="s">
        <v>664</v>
      </c>
      <c r="K62" s="55">
        <f t="shared" si="0"/>
        <v>1</v>
      </c>
      <c r="L62" s="59"/>
      <c r="M62" s="59"/>
      <c r="N62" s="59"/>
      <c r="O62" s="59"/>
      <c r="P62" s="59"/>
      <c r="Q62" s="59"/>
      <c r="R62" s="59"/>
      <c r="S62" s="59"/>
      <c r="T62" s="59">
        <v>15</v>
      </c>
      <c r="U62" s="59"/>
      <c r="V62" s="59"/>
      <c r="W62" s="59"/>
      <c r="X62" s="54"/>
      <c r="Y62" s="57"/>
      <c r="Z62" s="54"/>
      <c r="AA62" s="54" t="s">
        <v>540</v>
      </c>
      <c r="AB62" s="58"/>
      <c r="AC62" s="58"/>
      <c r="AD62" s="58"/>
      <c r="AE62" s="58"/>
      <c r="AF62" s="58"/>
      <c r="AG62" s="54"/>
    </row>
    <row r="63" spans="1:33" ht="15.75" customHeight="1">
      <c r="A63" s="52" t="s">
        <v>529</v>
      </c>
      <c r="B63" s="53" t="s">
        <v>657</v>
      </c>
      <c r="C63" s="53" t="s">
        <v>757</v>
      </c>
      <c r="D63" s="53" t="s">
        <v>758</v>
      </c>
      <c r="E63" s="53" t="s">
        <v>759</v>
      </c>
      <c r="F63" s="53" t="s">
        <v>768</v>
      </c>
      <c r="G63" s="66" t="s">
        <v>761</v>
      </c>
      <c r="H63" s="53" t="s">
        <v>731</v>
      </c>
      <c r="I63" s="53" t="s">
        <v>663</v>
      </c>
      <c r="J63" s="53" t="s">
        <v>664</v>
      </c>
      <c r="K63" s="55">
        <f t="shared" si="0"/>
        <v>1</v>
      </c>
      <c r="L63" s="59"/>
      <c r="M63" s="59">
        <v>5</v>
      </c>
      <c r="N63" s="59"/>
      <c r="O63" s="59"/>
      <c r="P63" s="59"/>
      <c r="Q63" s="59"/>
      <c r="R63" s="59"/>
      <c r="S63" s="59"/>
      <c r="T63" s="59"/>
      <c r="U63" s="59"/>
      <c r="V63" s="59"/>
      <c r="W63" s="59"/>
      <c r="X63" s="54" t="s">
        <v>547</v>
      </c>
      <c r="Y63" s="57">
        <v>1</v>
      </c>
      <c r="Z63" s="54"/>
      <c r="AA63" s="54" t="s">
        <v>540</v>
      </c>
      <c r="AB63" s="58"/>
      <c r="AC63" s="58"/>
      <c r="AD63" s="58"/>
      <c r="AE63" s="58"/>
      <c r="AF63" s="58"/>
      <c r="AG63" s="54"/>
    </row>
    <row r="64" spans="1:33" ht="15.75" customHeight="1">
      <c r="A64" s="52" t="s">
        <v>529</v>
      </c>
      <c r="B64" s="53" t="s">
        <v>657</v>
      </c>
      <c r="C64" s="53" t="s">
        <v>757</v>
      </c>
      <c r="D64" s="53" t="s">
        <v>758</v>
      </c>
      <c r="E64" s="53" t="s">
        <v>759</v>
      </c>
      <c r="F64" s="53" t="s">
        <v>769</v>
      </c>
      <c r="G64" s="66" t="s">
        <v>761</v>
      </c>
      <c r="H64" s="53" t="s">
        <v>731</v>
      </c>
      <c r="I64" s="53" t="s">
        <v>663</v>
      </c>
      <c r="J64" s="53" t="s">
        <v>664</v>
      </c>
      <c r="K64" s="55">
        <f t="shared" si="0"/>
        <v>0</v>
      </c>
      <c r="L64" s="59"/>
      <c r="M64" s="59"/>
      <c r="N64" s="59"/>
      <c r="O64" s="59"/>
      <c r="P64" s="59"/>
      <c r="Q64" s="59"/>
      <c r="R64" s="59"/>
      <c r="S64" s="59"/>
      <c r="T64" s="59"/>
      <c r="U64" s="59"/>
      <c r="V64" s="59"/>
      <c r="W64" s="59"/>
      <c r="X64" s="54"/>
      <c r="Y64" s="57"/>
      <c r="Z64" s="54"/>
      <c r="AA64" s="54" t="s">
        <v>540</v>
      </c>
      <c r="AB64" s="58"/>
      <c r="AC64" s="58"/>
      <c r="AD64" s="58"/>
      <c r="AE64" s="58"/>
      <c r="AF64" s="58"/>
      <c r="AG64" s="54"/>
    </row>
    <row r="65" spans="1:33" ht="15.75" customHeight="1">
      <c r="A65" s="52" t="s">
        <v>529</v>
      </c>
      <c r="B65" s="53" t="s">
        <v>657</v>
      </c>
      <c r="C65" s="53" t="s">
        <v>757</v>
      </c>
      <c r="D65" s="53" t="s">
        <v>758</v>
      </c>
      <c r="E65" s="53" t="s">
        <v>759</v>
      </c>
      <c r="F65" s="53" t="s">
        <v>770</v>
      </c>
      <c r="G65" s="66" t="s">
        <v>761</v>
      </c>
      <c r="H65" s="53" t="s">
        <v>731</v>
      </c>
      <c r="I65" s="53" t="s">
        <v>663</v>
      </c>
      <c r="J65" s="53" t="s">
        <v>664</v>
      </c>
      <c r="K65" s="55">
        <f t="shared" si="0"/>
        <v>0</v>
      </c>
      <c r="L65" s="59"/>
      <c r="M65" s="59"/>
      <c r="N65" s="59"/>
      <c r="O65" s="59"/>
      <c r="P65" s="59"/>
      <c r="Q65" s="59"/>
      <c r="R65" s="59"/>
      <c r="S65" s="59"/>
      <c r="T65" s="59"/>
      <c r="U65" s="59"/>
      <c r="V65" s="59"/>
      <c r="W65" s="59"/>
      <c r="X65" s="54"/>
      <c r="Y65" s="57"/>
      <c r="Z65" s="54"/>
      <c r="AA65" s="54" t="s">
        <v>540</v>
      </c>
      <c r="AB65" s="58"/>
      <c r="AC65" s="58"/>
      <c r="AD65" s="58"/>
      <c r="AE65" s="58"/>
      <c r="AF65" s="58"/>
      <c r="AG65" s="54"/>
    </row>
    <row r="66" spans="1:33" ht="15.75" customHeight="1">
      <c r="A66" s="52" t="s">
        <v>529</v>
      </c>
      <c r="B66" s="60" t="s">
        <v>771</v>
      </c>
      <c r="C66" s="60"/>
      <c r="D66" s="60"/>
      <c r="E66" s="60"/>
      <c r="F66" s="60"/>
      <c r="G66" s="60"/>
      <c r="H66" s="60"/>
      <c r="I66" s="60"/>
      <c r="J66" s="60"/>
      <c r="K66" s="55">
        <f t="shared" si="0"/>
        <v>0</v>
      </c>
      <c r="L66" s="61"/>
      <c r="M66" s="61"/>
      <c r="N66" s="61"/>
      <c r="O66" s="61"/>
      <c r="P66" s="61"/>
      <c r="Q66" s="61"/>
      <c r="R66" s="61"/>
      <c r="S66" s="61"/>
      <c r="T66" s="61"/>
      <c r="U66" s="61"/>
      <c r="V66" s="61"/>
      <c r="W66" s="61"/>
      <c r="X66" s="62"/>
      <c r="Y66" s="63"/>
      <c r="Z66" s="62"/>
      <c r="AA66" s="62" t="s">
        <v>603</v>
      </c>
      <c r="AB66" s="64" t="s">
        <v>558</v>
      </c>
      <c r="AC66" s="64">
        <f t="shared" ref="AC66:AF66" si="1">COUNTA(AC$33:AC$65)</f>
        <v>0</v>
      </c>
      <c r="AD66" s="64">
        <f t="shared" si="1"/>
        <v>1</v>
      </c>
      <c r="AE66" s="64">
        <f t="shared" si="1"/>
        <v>4</v>
      </c>
      <c r="AF66" s="64">
        <f t="shared" si="1"/>
        <v>3</v>
      </c>
      <c r="AG66" s="62"/>
    </row>
    <row r="67" spans="1:33" ht="15.75" customHeight="1">
      <c r="A67" s="52" t="s">
        <v>529</v>
      </c>
      <c r="B67" s="53" t="s">
        <v>772</v>
      </c>
      <c r="C67" s="53" t="s">
        <v>773</v>
      </c>
      <c r="D67" s="53" t="s">
        <v>774</v>
      </c>
      <c r="E67" s="53" t="s">
        <v>775</v>
      </c>
      <c r="F67" s="53" t="s">
        <v>367</v>
      </c>
      <c r="G67" s="53" t="s">
        <v>776</v>
      </c>
      <c r="H67" s="53"/>
      <c r="I67" s="53"/>
      <c r="J67" s="53" t="s">
        <v>777</v>
      </c>
      <c r="K67" s="55">
        <f t="shared" si="0"/>
        <v>0</v>
      </c>
      <c r="L67" s="59"/>
      <c r="M67" s="59"/>
      <c r="N67" s="59"/>
      <c r="O67" s="59"/>
      <c r="P67" s="59"/>
      <c r="Q67" s="59"/>
      <c r="R67" s="59"/>
      <c r="S67" s="59"/>
      <c r="T67" s="59"/>
      <c r="U67" s="59"/>
      <c r="V67" s="59"/>
      <c r="W67" s="59"/>
      <c r="X67" s="54"/>
      <c r="Y67" s="58"/>
      <c r="Z67" s="54"/>
      <c r="AA67" s="54" t="s">
        <v>540</v>
      </c>
      <c r="AB67" s="58" t="s">
        <v>558</v>
      </c>
      <c r="AC67" s="58"/>
      <c r="AD67" s="58"/>
      <c r="AE67" s="58" t="s">
        <v>558</v>
      </c>
      <c r="AF67" s="58"/>
      <c r="AG67" s="54" t="s">
        <v>778</v>
      </c>
    </row>
    <row r="68" spans="1:33" ht="15.75" customHeight="1">
      <c r="A68" s="52" t="s">
        <v>529</v>
      </c>
      <c r="B68" s="53" t="s">
        <v>772</v>
      </c>
      <c r="C68" s="53" t="s">
        <v>773</v>
      </c>
      <c r="D68" s="53" t="s">
        <v>774</v>
      </c>
      <c r="E68" s="53" t="s">
        <v>775</v>
      </c>
      <c r="F68" s="53" t="s">
        <v>779</v>
      </c>
      <c r="G68" s="53" t="s">
        <v>776</v>
      </c>
      <c r="H68" s="53"/>
      <c r="I68" s="53"/>
      <c r="J68" s="53" t="s">
        <v>777</v>
      </c>
      <c r="K68" s="55">
        <f t="shared" si="0"/>
        <v>0</v>
      </c>
      <c r="L68" s="59"/>
      <c r="M68" s="59"/>
      <c r="N68" s="59"/>
      <c r="O68" s="59"/>
      <c r="P68" s="59"/>
      <c r="Q68" s="59"/>
      <c r="R68" s="59"/>
      <c r="S68" s="59"/>
      <c r="T68" s="59"/>
      <c r="U68" s="59"/>
      <c r="V68" s="59"/>
      <c r="W68" s="59"/>
      <c r="X68" s="54"/>
      <c r="Y68" s="58"/>
      <c r="Z68" s="54"/>
      <c r="AA68" s="54" t="s">
        <v>540</v>
      </c>
      <c r="AB68" s="58"/>
      <c r="AC68" s="58"/>
      <c r="AD68" s="58"/>
      <c r="AE68" s="58"/>
      <c r="AF68" s="58"/>
      <c r="AG68" s="54"/>
    </row>
    <row r="69" spans="1:33" ht="15.75" customHeight="1">
      <c r="A69" s="52" t="s">
        <v>529</v>
      </c>
      <c r="B69" s="53" t="s">
        <v>772</v>
      </c>
      <c r="C69" s="53" t="s">
        <v>773</v>
      </c>
      <c r="D69" s="53" t="s">
        <v>774</v>
      </c>
      <c r="E69" s="53" t="s">
        <v>775</v>
      </c>
      <c r="F69" s="53" t="s">
        <v>780</v>
      </c>
      <c r="G69" s="53" t="s">
        <v>776</v>
      </c>
      <c r="H69" s="53"/>
      <c r="I69" s="53"/>
      <c r="J69" s="53" t="s">
        <v>777</v>
      </c>
      <c r="K69" s="55">
        <f t="shared" si="0"/>
        <v>0</v>
      </c>
      <c r="L69" s="59"/>
      <c r="M69" s="59"/>
      <c r="N69" s="59"/>
      <c r="O69" s="59"/>
      <c r="P69" s="59"/>
      <c r="Q69" s="59"/>
      <c r="R69" s="59"/>
      <c r="S69" s="59"/>
      <c r="T69" s="59"/>
      <c r="U69" s="59"/>
      <c r="V69" s="59"/>
      <c r="W69" s="59"/>
      <c r="X69" s="54"/>
      <c r="Y69" s="58"/>
      <c r="Z69" s="54"/>
      <c r="AA69" s="54" t="s">
        <v>540</v>
      </c>
      <c r="AB69" s="58"/>
      <c r="AC69" s="58"/>
      <c r="AD69" s="58"/>
      <c r="AE69" s="58"/>
      <c r="AF69" s="58"/>
      <c r="AG69" s="54"/>
    </row>
    <row r="70" spans="1:33" ht="15.75" customHeight="1">
      <c r="A70" s="52" t="s">
        <v>529</v>
      </c>
      <c r="B70" s="53" t="s">
        <v>772</v>
      </c>
      <c r="C70" s="53" t="s">
        <v>781</v>
      </c>
      <c r="D70" s="53" t="s">
        <v>782</v>
      </c>
      <c r="E70" s="53" t="s">
        <v>783</v>
      </c>
      <c r="F70" s="53" t="s">
        <v>784</v>
      </c>
      <c r="G70" s="53" t="s">
        <v>785</v>
      </c>
      <c r="H70" s="54"/>
      <c r="I70" s="54"/>
      <c r="J70" s="54" t="s">
        <v>600</v>
      </c>
      <c r="K70" s="55">
        <f t="shared" si="0"/>
        <v>0</v>
      </c>
      <c r="L70" s="56"/>
      <c r="M70" s="56"/>
      <c r="N70" s="56"/>
      <c r="O70" s="56"/>
      <c r="P70" s="56"/>
      <c r="Q70" s="56"/>
      <c r="R70" s="56"/>
      <c r="S70" s="56"/>
      <c r="T70" s="56"/>
      <c r="U70" s="56"/>
      <c r="V70" s="56"/>
      <c r="W70" s="59"/>
      <c r="X70" s="54"/>
      <c r="Y70" s="57"/>
      <c r="Z70" s="54"/>
      <c r="AA70" s="54" t="s">
        <v>611</v>
      </c>
      <c r="AB70" s="58" t="s">
        <v>558</v>
      </c>
      <c r="AC70" s="58"/>
      <c r="AD70" s="58"/>
      <c r="AE70" s="58" t="s">
        <v>558</v>
      </c>
      <c r="AF70" s="58"/>
      <c r="AG70" s="54" t="s">
        <v>786</v>
      </c>
    </row>
    <row r="71" spans="1:33" ht="15.75" customHeight="1">
      <c r="A71" s="52" t="s">
        <v>529</v>
      </c>
      <c r="B71" s="53" t="s">
        <v>772</v>
      </c>
      <c r="C71" s="53" t="s">
        <v>787</v>
      </c>
      <c r="D71" s="53" t="s">
        <v>788</v>
      </c>
      <c r="E71" s="53" t="s">
        <v>789</v>
      </c>
      <c r="F71" s="53" t="s">
        <v>790</v>
      </c>
      <c r="G71" s="53" t="s">
        <v>791</v>
      </c>
      <c r="H71" s="53"/>
      <c r="I71" s="53"/>
      <c r="J71" s="36" t="s">
        <v>792</v>
      </c>
      <c r="K71" s="55">
        <f t="shared" si="0"/>
        <v>0</v>
      </c>
      <c r="L71" s="59"/>
      <c r="M71" s="59"/>
      <c r="N71" s="59"/>
      <c r="O71" s="59"/>
      <c r="P71" s="59"/>
      <c r="Q71" s="59"/>
      <c r="R71" s="59"/>
      <c r="S71" s="59"/>
      <c r="T71" s="59"/>
      <c r="U71" s="59"/>
      <c r="V71" s="56"/>
      <c r="W71" s="59"/>
      <c r="X71" s="54" t="s">
        <v>539</v>
      </c>
      <c r="Y71" s="57">
        <v>0.7</v>
      </c>
      <c r="Z71" s="54" t="s">
        <v>793</v>
      </c>
      <c r="AA71" s="54" t="s">
        <v>794</v>
      </c>
      <c r="AB71" s="58" t="s">
        <v>558</v>
      </c>
      <c r="AC71" s="58" t="s">
        <v>558</v>
      </c>
      <c r="AD71" s="58"/>
      <c r="AE71" s="58"/>
      <c r="AF71" s="58"/>
      <c r="AG71" s="54"/>
    </row>
    <row r="72" spans="1:33" ht="15.75" customHeight="1">
      <c r="A72" s="52" t="s">
        <v>529</v>
      </c>
      <c r="B72" s="53" t="s">
        <v>772</v>
      </c>
      <c r="C72" s="53" t="s">
        <v>787</v>
      </c>
      <c r="D72" s="53" t="s">
        <v>788</v>
      </c>
      <c r="E72" s="53" t="s">
        <v>789</v>
      </c>
      <c r="F72" s="53" t="s">
        <v>795</v>
      </c>
      <c r="G72" s="53" t="s">
        <v>791</v>
      </c>
      <c r="H72" s="53"/>
      <c r="I72" s="53"/>
      <c r="J72" s="36" t="s">
        <v>796</v>
      </c>
      <c r="K72" s="55">
        <f t="shared" si="0"/>
        <v>0</v>
      </c>
      <c r="L72" s="59"/>
      <c r="M72" s="59"/>
      <c r="N72" s="59"/>
      <c r="O72" s="59"/>
      <c r="P72" s="59"/>
      <c r="Q72" s="59"/>
      <c r="R72" s="59"/>
      <c r="S72" s="59"/>
      <c r="T72" s="59"/>
      <c r="U72" s="59"/>
      <c r="V72" s="59"/>
      <c r="W72" s="59"/>
      <c r="X72" s="67" t="s">
        <v>547</v>
      </c>
      <c r="Y72" s="68">
        <v>1</v>
      </c>
      <c r="Z72" s="54"/>
      <c r="AA72" s="54" t="s">
        <v>794</v>
      </c>
      <c r="AB72" s="58"/>
      <c r="AC72" s="58"/>
      <c r="AD72" s="58"/>
      <c r="AE72" s="58"/>
      <c r="AF72" s="58"/>
      <c r="AG72" s="54"/>
    </row>
    <row r="73" spans="1:33" ht="15.75" customHeight="1">
      <c r="A73" s="52" t="s">
        <v>529</v>
      </c>
      <c r="B73" s="53" t="s">
        <v>772</v>
      </c>
      <c r="C73" s="53" t="s">
        <v>787</v>
      </c>
      <c r="D73" s="53" t="s">
        <v>788</v>
      </c>
      <c r="E73" s="53" t="s">
        <v>789</v>
      </c>
      <c r="F73" s="53" t="s">
        <v>797</v>
      </c>
      <c r="G73" s="53" t="s">
        <v>791</v>
      </c>
      <c r="H73" s="53"/>
      <c r="I73" s="53"/>
      <c r="J73" s="36" t="s">
        <v>798</v>
      </c>
      <c r="K73" s="55">
        <f t="shared" si="0"/>
        <v>0</v>
      </c>
      <c r="L73" s="59"/>
      <c r="M73" s="59"/>
      <c r="N73" s="59"/>
      <c r="O73" s="59"/>
      <c r="P73" s="59"/>
      <c r="Q73" s="59"/>
      <c r="R73" s="59"/>
      <c r="S73" s="59"/>
      <c r="T73" s="59"/>
      <c r="U73" s="59"/>
      <c r="V73" s="59"/>
      <c r="W73" s="59"/>
      <c r="X73" s="67" t="s">
        <v>539</v>
      </c>
      <c r="Y73" s="68">
        <v>0.7</v>
      </c>
      <c r="Z73" s="54"/>
      <c r="AA73" s="54" t="s">
        <v>794</v>
      </c>
      <c r="AB73" s="58"/>
      <c r="AC73" s="58"/>
      <c r="AD73" s="58"/>
      <c r="AE73" s="58"/>
      <c r="AF73" s="58"/>
      <c r="AG73" s="54"/>
    </row>
    <row r="74" spans="1:33" ht="15.75" customHeight="1">
      <c r="A74" s="52" t="s">
        <v>529</v>
      </c>
      <c r="B74" s="53" t="s">
        <v>772</v>
      </c>
      <c r="C74" s="53" t="s">
        <v>799</v>
      </c>
      <c r="D74" s="53" t="s">
        <v>800</v>
      </c>
      <c r="E74" s="53" t="s">
        <v>801</v>
      </c>
      <c r="F74" s="53" t="s">
        <v>802</v>
      </c>
      <c r="G74" s="53" t="s">
        <v>803</v>
      </c>
      <c r="H74" s="53"/>
      <c r="I74" s="53"/>
      <c r="J74" s="53" t="s">
        <v>804</v>
      </c>
      <c r="K74" s="55">
        <f t="shared" si="0"/>
        <v>0</v>
      </c>
      <c r="L74" s="59"/>
      <c r="M74" s="59"/>
      <c r="N74" s="59"/>
      <c r="O74" s="59"/>
      <c r="P74" s="59"/>
      <c r="Q74" s="59"/>
      <c r="R74" s="59"/>
      <c r="S74" s="59"/>
      <c r="T74" s="59"/>
      <c r="U74" s="59"/>
      <c r="V74" s="59"/>
      <c r="W74" s="59"/>
      <c r="X74" s="54"/>
      <c r="Y74" s="58"/>
      <c r="Z74" s="54"/>
      <c r="AA74" s="54" t="s">
        <v>794</v>
      </c>
      <c r="AB74" s="58" t="s">
        <v>558</v>
      </c>
      <c r="AC74" s="58" t="s">
        <v>558</v>
      </c>
      <c r="AD74" s="58"/>
      <c r="AE74" s="58"/>
      <c r="AF74" s="58"/>
      <c r="AG74" s="54" t="s">
        <v>805</v>
      </c>
    </row>
    <row r="75" spans="1:33" ht="15.75" customHeight="1">
      <c r="A75" s="52" t="s">
        <v>529</v>
      </c>
      <c r="B75" s="60" t="s">
        <v>806</v>
      </c>
      <c r="C75" s="60"/>
      <c r="D75" s="60"/>
      <c r="E75" s="60"/>
      <c r="F75" s="60"/>
      <c r="G75" s="60"/>
      <c r="H75" s="60"/>
      <c r="I75" s="60"/>
      <c r="J75" s="60"/>
      <c r="K75" s="55">
        <f t="shared" si="0"/>
        <v>0</v>
      </c>
      <c r="L75" s="61"/>
      <c r="M75" s="61"/>
      <c r="N75" s="61"/>
      <c r="O75" s="61"/>
      <c r="P75" s="61"/>
      <c r="Q75" s="61"/>
      <c r="R75" s="61"/>
      <c r="S75" s="61"/>
      <c r="T75" s="61"/>
      <c r="U75" s="61"/>
      <c r="V75" s="61"/>
      <c r="W75" s="61"/>
      <c r="X75" s="62"/>
      <c r="Y75" s="63"/>
      <c r="Z75" s="62"/>
      <c r="AA75" s="62" t="s">
        <v>603</v>
      </c>
      <c r="AB75" s="64" t="s">
        <v>558</v>
      </c>
      <c r="AC75" s="64">
        <f t="shared" ref="AC75:AF75" si="2">COUNTA(AC$67:AC$74)</f>
        <v>2</v>
      </c>
      <c r="AD75" s="64">
        <f t="shared" si="2"/>
        <v>0</v>
      </c>
      <c r="AE75" s="64">
        <f t="shared" si="2"/>
        <v>2</v>
      </c>
      <c r="AF75" s="64">
        <f t="shared" si="2"/>
        <v>0</v>
      </c>
      <c r="AG75" s="62"/>
    </row>
    <row r="76" spans="1:33" ht="15.75" customHeight="1">
      <c r="A76" s="52" t="s">
        <v>529</v>
      </c>
      <c r="B76" s="54" t="s">
        <v>807</v>
      </c>
      <c r="C76" s="54" t="s">
        <v>808</v>
      </c>
      <c r="D76" s="53" t="s">
        <v>809</v>
      </c>
      <c r="E76" s="54" t="s">
        <v>810</v>
      </c>
      <c r="F76" s="53" t="s">
        <v>811</v>
      </c>
      <c r="G76" s="53" t="s">
        <v>812</v>
      </c>
      <c r="H76" s="53"/>
      <c r="I76" s="53"/>
      <c r="J76" s="36" t="s">
        <v>796</v>
      </c>
      <c r="K76" s="55">
        <f t="shared" si="0"/>
        <v>0</v>
      </c>
      <c r="L76" s="59"/>
      <c r="M76" s="59"/>
      <c r="N76" s="59"/>
      <c r="O76" s="59"/>
      <c r="P76" s="59"/>
      <c r="Q76" s="59"/>
      <c r="R76" s="59"/>
      <c r="S76" s="59"/>
      <c r="T76" s="59"/>
      <c r="U76" s="59"/>
      <c r="V76" s="59"/>
      <c r="W76" s="59"/>
      <c r="X76" s="54"/>
      <c r="Y76" s="57"/>
      <c r="Z76" s="54"/>
      <c r="AA76" s="54" t="s">
        <v>794</v>
      </c>
      <c r="AB76" s="58" t="s">
        <v>558</v>
      </c>
      <c r="AC76" s="58" t="s">
        <v>558</v>
      </c>
      <c r="AD76" s="58"/>
      <c r="AE76" s="58"/>
      <c r="AF76" s="58"/>
      <c r="AG76" s="54" t="s">
        <v>813</v>
      </c>
    </row>
    <row r="77" spans="1:33" ht="15.75" customHeight="1">
      <c r="A77" s="52" t="s">
        <v>529</v>
      </c>
      <c r="B77" s="54" t="s">
        <v>807</v>
      </c>
      <c r="C77" s="53" t="s">
        <v>814</v>
      </c>
      <c r="D77" s="53" t="s">
        <v>815</v>
      </c>
      <c r="E77" s="53" t="s">
        <v>816</v>
      </c>
      <c r="F77" s="53" t="s">
        <v>817</v>
      </c>
      <c r="G77" s="53" t="s">
        <v>818</v>
      </c>
      <c r="H77" s="53"/>
      <c r="I77" s="53"/>
      <c r="J77" s="36" t="s">
        <v>819</v>
      </c>
      <c r="K77" s="55">
        <f t="shared" si="0"/>
        <v>0</v>
      </c>
      <c r="L77" s="59"/>
      <c r="M77" s="59"/>
      <c r="N77" s="59"/>
      <c r="O77" s="59"/>
      <c r="P77" s="59"/>
      <c r="Q77" s="59"/>
      <c r="R77" s="59"/>
      <c r="S77" s="59"/>
      <c r="T77" s="59"/>
      <c r="U77" s="59"/>
      <c r="V77" s="59"/>
      <c r="W77" s="59"/>
      <c r="X77" s="54"/>
      <c r="Y77" s="57"/>
      <c r="Z77" s="54"/>
      <c r="AA77" s="54" t="s">
        <v>540</v>
      </c>
      <c r="AB77" s="58"/>
      <c r="AC77" s="58"/>
      <c r="AD77" s="58"/>
      <c r="AE77" s="58"/>
      <c r="AF77" s="58"/>
      <c r="AG77" s="54"/>
    </row>
    <row r="78" spans="1:33" ht="15.75" customHeight="1">
      <c r="A78" s="52" t="s">
        <v>529</v>
      </c>
      <c r="B78" s="54" t="s">
        <v>807</v>
      </c>
      <c r="C78" s="53" t="s">
        <v>814</v>
      </c>
      <c r="D78" s="53" t="s">
        <v>820</v>
      </c>
      <c r="E78" s="53" t="s">
        <v>821</v>
      </c>
      <c r="F78" s="53" t="s">
        <v>822</v>
      </c>
      <c r="G78" s="53" t="s">
        <v>823</v>
      </c>
      <c r="H78" s="53" t="s">
        <v>285</v>
      </c>
      <c r="I78" s="53"/>
      <c r="J78" s="36" t="s">
        <v>819</v>
      </c>
      <c r="K78" s="55">
        <f t="shared" si="0"/>
        <v>0</v>
      </c>
      <c r="L78" s="59"/>
      <c r="M78" s="59"/>
      <c r="N78" s="59"/>
      <c r="O78" s="59"/>
      <c r="P78" s="59"/>
      <c r="Q78" s="59"/>
      <c r="R78" s="59"/>
      <c r="S78" s="59"/>
      <c r="T78" s="59"/>
      <c r="U78" s="59"/>
      <c r="V78" s="59"/>
      <c r="W78" s="59"/>
      <c r="X78" s="54"/>
      <c r="Y78" s="57"/>
      <c r="Z78" s="54"/>
      <c r="AA78" s="54" t="s">
        <v>540</v>
      </c>
      <c r="AB78" s="58"/>
      <c r="AC78" s="58"/>
      <c r="AD78" s="58"/>
      <c r="AE78" s="58"/>
      <c r="AF78" s="58"/>
      <c r="AG78" s="54" t="s">
        <v>824</v>
      </c>
    </row>
    <row r="79" spans="1:33" ht="15.75" customHeight="1">
      <c r="A79" s="52" t="s">
        <v>529</v>
      </c>
      <c r="B79" s="54" t="s">
        <v>807</v>
      </c>
      <c r="C79" s="53" t="s">
        <v>814</v>
      </c>
      <c r="D79" s="53" t="s">
        <v>820</v>
      </c>
      <c r="E79" s="53" t="s">
        <v>821</v>
      </c>
      <c r="F79" s="53" t="s">
        <v>825</v>
      </c>
      <c r="G79" s="53" t="s">
        <v>823</v>
      </c>
      <c r="H79" s="53" t="s">
        <v>285</v>
      </c>
      <c r="I79" s="53"/>
      <c r="J79" s="36" t="s">
        <v>819</v>
      </c>
      <c r="K79" s="55">
        <f t="shared" si="0"/>
        <v>0</v>
      </c>
      <c r="L79" s="59"/>
      <c r="M79" s="59"/>
      <c r="N79" s="59"/>
      <c r="O79" s="59"/>
      <c r="P79" s="59"/>
      <c r="Q79" s="59"/>
      <c r="R79" s="59"/>
      <c r="S79" s="59"/>
      <c r="T79" s="59"/>
      <c r="U79" s="59"/>
      <c r="V79" s="59"/>
      <c r="W79" s="59"/>
      <c r="X79" s="54"/>
      <c r="Y79" s="57"/>
      <c r="Z79" s="54"/>
      <c r="AA79" s="54" t="s">
        <v>540</v>
      </c>
      <c r="AB79" s="58"/>
      <c r="AC79" s="58"/>
      <c r="AD79" s="58"/>
      <c r="AE79" s="58"/>
      <c r="AF79" s="58"/>
      <c r="AG79" s="54" t="s">
        <v>824</v>
      </c>
    </row>
    <row r="80" spans="1:33" ht="15.75" customHeight="1">
      <c r="A80" s="52" t="s">
        <v>529</v>
      </c>
      <c r="B80" s="54" t="s">
        <v>807</v>
      </c>
      <c r="C80" s="53" t="s">
        <v>826</v>
      </c>
      <c r="D80" s="53" t="s">
        <v>827</v>
      </c>
      <c r="E80" s="53" t="s">
        <v>828</v>
      </c>
      <c r="F80" s="53" t="s">
        <v>829</v>
      </c>
      <c r="G80" s="53" t="s">
        <v>830</v>
      </c>
      <c r="H80" s="53"/>
      <c r="I80" s="53"/>
      <c r="J80" s="53" t="s">
        <v>804</v>
      </c>
      <c r="K80" s="55">
        <f t="shared" si="0"/>
        <v>1</v>
      </c>
      <c r="L80" s="59">
        <v>15</v>
      </c>
      <c r="M80" s="59"/>
      <c r="N80" s="59"/>
      <c r="O80" s="59"/>
      <c r="P80" s="59"/>
      <c r="Q80" s="59"/>
      <c r="R80" s="59"/>
      <c r="S80" s="59"/>
      <c r="T80" s="59"/>
      <c r="U80" s="59"/>
      <c r="V80" s="59"/>
      <c r="W80" s="59"/>
      <c r="X80" s="54"/>
      <c r="Y80" s="58"/>
      <c r="Z80" s="54"/>
      <c r="AA80" s="54" t="str">
        <f>$AA$86</f>
        <v>Habitual</v>
      </c>
      <c r="AB80" s="58"/>
      <c r="AC80" s="58"/>
      <c r="AD80" s="58"/>
      <c r="AE80" s="58"/>
      <c r="AF80" s="58"/>
      <c r="AG80" s="54"/>
    </row>
    <row r="81" spans="1:33" ht="15.75" customHeight="1">
      <c r="A81" s="52" t="s">
        <v>529</v>
      </c>
      <c r="B81" s="54" t="s">
        <v>807</v>
      </c>
      <c r="C81" s="53" t="s">
        <v>826</v>
      </c>
      <c r="D81" s="53" t="s">
        <v>827</v>
      </c>
      <c r="E81" s="53" t="s">
        <v>831</v>
      </c>
      <c r="F81" s="53" t="s">
        <v>832</v>
      </c>
      <c r="G81" s="53" t="s">
        <v>830</v>
      </c>
      <c r="H81" s="53"/>
      <c r="I81" s="53"/>
      <c r="J81" s="53" t="s">
        <v>804</v>
      </c>
      <c r="K81" s="55">
        <f t="shared" si="0"/>
        <v>1</v>
      </c>
      <c r="L81" s="59"/>
      <c r="M81" s="59"/>
      <c r="N81" s="59"/>
      <c r="O81" s="59"/>
      <c r="P81" s="59"/>
      <c r="Q81" s="59"/>
      <c r="R81" s="59"/>
      <c r="S81" s="59"/>
      <c r="T81" s="59">
        <v>26</v>
      </c>
      <c r="U81" s="59"/>
      <c r="V81" s="59"/>
      <c r="W81" s="59"/>
      <c r="X81" s="54"/>
      <c r="Y81" s="57"/>
      <c r="Z81" s="54"/>
      <c r="AA81" s="54" t="s">
        <v>540</v>
      </c>
      <c r="AB81" s="58" t="s">
        <v>558</v>
      </c>
      <c r="AC81" s="58"/>
      <c r="AD81" s="58"/>
      <c r="AE81" s="58" t="s">
        <v>558</v>
      </c>
      <c r="AF81" s="58"/>
      <c r="AG81" s="54" t="s">
        <v>833</v>
      </c>
    </row>
    <row r="82" spans="1:33" ht="15.75" customHeight="1">
      <c r="A82" s="52" t="s">
        <v>529</v>
      </c>
      <c r="B82" s="54" t="s">
        <v>807</v>
      </c>
      <c r="C82" s="53" t="s">
        <v>826</v>
      </c>
      <c r="D82" s="53" t="s">
        <v>827</v>
      </c>
      <c r="E82" s="53" t="s">
        <v>831</v>
      </c>
      <c r="F82" s="53" t="s">
        <v>834</v>
      </c>
      <c r="G82" s="53" t="s">
        <v>830</v>
      </c>
      <c r="H82" s="53"/>
      <c r="I82" s="53"/>
      <c r="J82" s="53" t="s">
        <v>804</v>
      </c>
      <c r="K82" s="55">
        <f t="shared" si="0"/>
        <v>1</v>
      </c>
      <c r="L82" s="59"/>
      <c r="M82" s="59"/>
      <c r="N82" s="59"/>
      <c r="O82" s="59"/>
      <c r="P82" s="59"/>
      <c r="Q82" s="59"/>
      <c r="R82" s="59"/>
      <c r="S82" s="59"/>
      <c r="T82" s="59"/>
      <c r="U82" s="59">
        <v>22</v>
      </c>
      <c r="V82" s="59"/>
      <c r="W82" s="59"/>
      <c r="X82" s="54"/>
      <c r="Y82" s="57"/>
      <c r="Z82" s="54"/>
      <c r="AA82" s="54" t="s">
        <v>540</v>
      </c>
      <c r="AB82" s="58"/>
      <c r="AC82" s="58"/>
      <c r="AD82" s="58"/>
      <c r="AE82" s="58"/>
      <c r="AF82" s="58"/>
      <c r="AG82" s="54" t="s">
        <v>833</v>
      </c>
    </row>
    <row r="83" spans="1:33" ht="15.75" customHeight="1">
      <c r="A83" s="52" t="s">
        <v>529</v>
      </c>
      <c r="B83" s="54" t="s">
        <v>807</v>
      </c>
      <c r="C83" s="53" t="s">
        <v>826</v>
      </c>
      <c r="D83" s="53" t="s">
        <v>827</v>
      </c>
      <c r="E83" s="53" t="s">
        <v>835</v>
      </c>
      <c r="F83" s="53" t="s">
        <v>836</v>
      </c>
      <c r="G83" s="53" t="s">
        <v>837</v>
      </c>
      <c r="H83" s="53"/>
      <c r="I83" s="53"/>
      <c r="J83" s="53" t="s">
        <v>804</v>
      </c>
      <c r="K83" s="55">
        <f t="shared" si="0"/>
        <v>1</v>
      </c>
      <c r="L83" s="59"/>
      <c r="M83" s="59"/>
      <c r="N83" s="59"/>
      <c r="O83" s="59"/>
      <c r="P83" s="59"/>
      <c r="Q83" s="59">
        <v>9</v>
      </c>
      <c r="R83" s="59"/>
      <c r="S83" s="59"/>
      <c r="T83" s="59"/>
      <c r="U83" s="59"/>
      <c r="V83" s="59"/>
      <c r="W83" s="59"/>
      <c r="X83" s="54"/>
      <c r="Y83" s="58"/>
      <c r="Z83" s="54"/>
      <c r="AA83" s="54" t="s">
        <v>540</v>
      </c>
      <c r="AB83" s="58"/>
      <c r="AC83" s="58"/>
      <c r="AD83" s="58"/>
      <c r="AE83" s="58"/>
      <c r="AF83" s="58"/>
      <c r="AG83" s="54"/>
    </row>
    <row r="84" spans="1:33" ht="15.75" customHeight="1">
      <c r="A84" s="52" t="s">
        <v>529</v>
      </c>
      <c r="B84" s="54" t="s">
        <v>807</v>
      </c>
      <c r="C84" s="53" t="s">
        <v>838</v>
      </c>
      <c r="D84" s="53" t="s">
        <v>839</v>
      </c>
      <c r="E84" s="53" t="s">
        <v>840</v>
      </c>
      <c r="F84" s="53" t="s">
        <v>367</v>
      </c>
      <c r="G84" s="53" t="s">
        <v>841</v>
      </c>
      <c r="H84" s="53"/>
      <c r="I84" s="53"/>
      <c r="J84" s="53" t="s">
        <v>842</v>
      </c>
      <c r="K84" s="55">
        <f t="shared" si="0"/>
        <v>0</v>
      </c>
      <c r="L84" s="59"/>
      <c r="M84" s="59"/>
      <c r="N84" s="59"/>
      <c r="O84" s="59"/>
      <c r="P84" s="59"/>
      <c r="Q84" s="59"/>
      <c r="R84" s="59"/>
      <c r="S84" s="59"/>
      <c r="T84" s="59"/>
      <c r="U84" s="59"/>
      <c r="V84" s="59"/>
      <c r="W84" s="59"/>
      <c r="X84" s="54"/>
      <c r="Y84" s="57"/>
      <c r="Z84" s="54"/>
      <c r="AA84" s="54" t="s">
        <v>540</v>
      </c>
      <c r="AB84" s="58" t="s">
        <v>558</v>
      </c>
      <c r="AC84" s="58" t="s">
        <v>558</v>
      </c>
      <c r="AD84" s="58"/>
      <c r="AE84" s="58"/>
      <c r="AF84" s="58"/>
      <c r="AG84" s="54" t="s">
        <v>843</v>
      </c>
    </row>
    <row r="85" spans="1:33" ht="15.75" customHeight="1">
      <c r="A85" s="52" t="s">
        <v>529</v>
      </c>
      <c r="B85" s="54" t="s">
        <v>807</v>
      </c>
      <c r="C85" s="53" t="s">
        <v>844</v>
      </c>
      <c r="D85" s="53" t="s">
        <v>845</v>
      </c>
      <c r="E85" s="53" t="s">
        <v>846</v>
      </c>
      <c r="F85" s="53" t="s">
        <v>847</v>
      </c>
      <c r="G85" s="53" t="s">
        <v>848</v>
      </c>
      <c r="H85" s="53"/>
      <c r="I85" s="53"/>
      <c r="J85" s="53" t="s">
        <v>664</v>
      </c>
      <c r="K85" s="55">
        <f t="shared" si="0"/>
        <v>8</v>
      </c>
      <c r="L85" s="59"/>
      <c r="M85" s="59"/>
      <c r="N85" s="59"/>
      <c r="O85" s="59">
        <v>1</v>
      </c>
      <c r="P85" s="59">
        <v>1</v>
      </c>
      <c r="Q85" s="59">
        <v>3</v>
      </c>
      <c r="R85" s="59">
        <v>2</v>
      </c>
      <c r="S85" s="59">
        <v>1</v>
      </c>
      <c r="T85" s="59">
        <v>2</v>
      </c>
      <c r="U85" s="59">
        <v>1</v>
      </c>
      <c r="V85" s="59">
        <v>1</v>
      </c>
      <c r="W85" s="59"/>
      <c r="X85" s="54" t="s">
        <v>539</v>
      </c>
      <c r="Y85" s="57">
        <v>0.2</v>
      </c>
      <c r="Z85" s="54"/>
      <c r="AA85" s="54" t="s">
        <v>540</v>
      </c>
      <c r="AB85" s="58" t="s">
        <v>558</v>
      </c>
      <c r="AC85" s="58"/>
      <c r="AD85" s="58"/>
      <c r="AE85" s="58" t="s">
        <v>558</v>
      </c>
      <c r="AF85" s="58"/>
      <c r="AG85" s="54" t="s">
        <v>849</v>
      </c>
    </row>
    <row r="86" spans="1:33" ht="15.75" customHeight="1">
      <c r="A86" s="52" t="s">
        <v>529</v>
      </c>
      <c r="B86" s="54" t="s">
        <v>807</v>
      </c>
      <c r="C86" s="53" t="s">
        <v>844</v>
      </c>
      <c r="D86" s="54" t="s">
        <v>850</v>
      </c>
      <c r="E86" s="53" t="s">
        <v>846</v>
      </c>
      <c r="F86" s="53" t="s">
        <v>851</v>
      </c>
      <c r="G86" s="53" t="s">
        <v>852</v>
      </c>
      <c r="H86" s="53"/>
      <c r="I86" s="53"/>
      <c r="J86" s="53" t="s">
        <v>664</v>
      </c>
      <c r="K86" s="55">
        <f t="shared" si="0"/>
        <v>2</v>
      </c>
      <c r="L86" s="59"/>
      <c r="M86" s="59"/>
      <c r="N86" s="59"/>
      <c r="O86" s="59"/>
      <c r="P86" s="59"/>
      <c r="Q86" s="59"/>
      <c r="R86" s="59" t="s">
        <v>853</v>
      </c>
      <c r="S86" s="59" t="s">
        <v>854</v>
      </c>
      <c r="T86" s="59"/>
      <c r="U86" s="59"/>
      <c r="V86" s="59"/>
      <c r="W86" s="59"/>
      <c r="X86" s="54"/>
      <c r="Y86" s="57"/>
      <c r="Z86" s="54"/>
      <c r="AA86" s="54" t="str">
        <f t="shared" ref="AA86:AA87" si="3">$AA$90</f>
        <v>Habitual</v>
      </c>
      <c r="AB86" s="58"/>
      <c r="AC86" s="58"/>
      <c r="AD86" s="58"/>
      <c r="AE86" s="58"/>
      <c r="AF86" s="58"/>
      <c r="AG86" s="54" t="s">
        <v>855</v>
      </c>
    </row>
    <row r="87" spans="1:33" ht="15.75" customHeight="1">
      <c r="A87" s="52" t="s">
        <v>529</v>
      </c>
      <c r="B87" s="54" t="s">
        <v>807</v>
      </c>
      <c r="C87" s="53" t="s">
        <v>844</v>
      </c>
      <c r="D87" s="54" t="s">
        <v>850</v>
      </c>
      <c r="E87" s="53" t="s">
        <v>846</v>
      </c>
      <c r="F87" s="53" t="s">
        <v>856</v>
      </c>
      <c r="G87" s="53" t="s">
        <v>852</v>
      </c>
      <c r="H87" s="53"/>
      <c r="I87" s="53"/>
      <c r="J87" s="53" t="s">
        <v>664</v>
      </c>
      <c r="K87" s="55">
        <f t="shared" si="0"/>
        <v>1</v>
      </c>
      <c r="L87" s="59"/>
      <c r="M87" s="59"/>
      <c r="N87" s="59"/>
      <c r="O87" s="59"/>
      <c r="P87" s="59"/>
      <c r="Q87" s="59"/>
      <c r="R87" s="59"/>
      <c r="S87" s="59"/>
      <c r="T87" s="59" t="s">
        <v>857</v>
      </c>
      <c r="U87" s="59"/>
      <c r="V87" s="59"/>
      <c r="W87" s="59"/>
      <c r="X87" s="54"/>
      <c r="Y87" s="57"/>
      <c r="Z87" s="54"/>
      <c r="AA87" s="54" t="str">
        <f t="shared" si="3"/>
        <v>Habitual</v>
      </c>
      <c r="AB87" s="58"/>
      <c r="AC87" s="58"/>
      <c r="AD87" s="58"/>
      <c r="AE87" s="58"/>
      <c r="AF87" s="58"/>
      <c r="AG87" s="54" t="s">
        <v>855</v>
      </c>
    </row>
    <row r="88" spans="1:33" ht="15.75" customHeight="1">
      <c r="A88" s="52" t="s">
        <v>529</v>
      </c>
      <c r="B88" s="54" t="s">
        <v>807</v>
      </c>
      <c r="C88" s="53" t="s">
        <v>844</v>
      </c>
      <c r="D88" s="54" t="s">
        <v>850</v>
      </c>
      <c r="E88" s="53" t="s">
        <v>846</v>
      </c>
      <c r="F88" s="53" t="s">
        <v>858</v>
      </c>
      <c r="G88" s="53" t="s">
        <v>852</v>
      </c>
      <c r="H88" s="53"/>
      <c r="I88" s="53"/>
      <c r="J88" s="53" t="s">
        <v>664</v>
      </c>
      <c r="K88" s="55">
        <f t="shared" si="0"/>
        <v>1</v>
      </c>
      <c r="L88" s="59"/>
      <c r="M88" s="59"/>
      <c r="N88" s="59"/>
      <c r="O88" s="59"/>
      <c r="P88" s="59"/>
      <c r="Q88" s="59"/>
      <c r="R88" s="59"/>
      <c r="S88" s="59"/>
      <c r="T88" s="59" t="s">
        <v>859</v>
      </c>
      <c r="U88" s="59"/>
      <c r="V88" s="59"/>
      <c r="W88" s="59"/>
      <c r="X88" s="54"/>
      <c r="Y88" s="57"/>
      <c r="Z88" s="54"/>
      <c r="AA88" s="54" t="str">
        <f>$AA$93</f>
        <v>Habitual</v>
      </c>
      <c r="AB88" s="58"/>
      <c r="AC88" s="58"/>
      <c r="AD88" s="58"/>
      <c r="AE88" s="58"/>
      <c r="AF88" s="58"/>
      <c r="AG88" s="54" t="s">
        <v>855</v>
      </c>
    </row>
    <row r="89" spans="1:33" ht="15.75" customHeight="1">
      <c r="A89" s="52" t="s">
        <v>529</v>
      </c>
      <c r="B89" s="54" t="s">
        <v>807</v>
      </c>
      <c r="C89" s="53" t="s">
        <v>844</v>
      </c>
      <c r="D89" s="54" t="s">
        <v>850</v>
      </c>
      <c r="E89" s="53" t="s">
        <v>846</v>
      </c>
      <c r="F89" s="53" t="s">
        <v>860</v>
      </c>
      <c r="G89" s="53" t="s">
        <v>852</v>
      </c>
      <c r="H89" s="53"/>
      <c r="I89" s="53"/>
      <c r="J89" s="53" t="s">
        <v>664</v>
      </c>
      <c r="K89" s="55">
        <f t="shared" si="0"/>
        <v>1</v>
      </c>
      <c r="L89" s="59"/>
      <c r="M89" s="59"/>
      <c r="N89" s="59"/>
      <c r="O89" s="59"/>
      <c r="P89" s="59"/>
      <c r="Q89" s="59"/>
      <c r="R89" s="59"/>
      <c r="S89" s="59"/>
      <c r="T89" s="59"/>
      <c r="U89" s="69">
        <v>45597</v>
      </c>
      <c r="V89" s="59"/>
      <c r="W89" s="59"/>
      <c r="X89" s="54"/>
      <c r="Y89" s="57"/>
      <c r="Z89" s="54"/>
      <c r="AA89" s="54" t="str">
        <f>$AA$94</f>
        <v>Habitual</v>
      </c>
      <c r="AB89" s="58"/>
      <c r="AC89" s="58"/>
      <c r="AD89" s="58"/>
      <c r="AE89" s="58"/>
      <c r="AF89" s="58"/>
      <c r="AG89" s="54" t="s">
        <v>855</v>
      </c>
    </row>
    <row r="90" spans="1:33" ht="15.75" customHeight="1">
      <c r="A90" s="52" t="s">
        <v>529</v>
      </c>
      <c r="B90" s="54" t="s">
        <v>807</v>
      </c>
      <c r="C90" s="53" t="s">
        <v>844</v>
      </c>
      <c r="D90" s="54" t="s">
        <v>850</v>
      </c>
      <c r="E90" s="53" t="s">
        <v>846</v>
      </c>
      <c r="F90" s="53" t="s">
        <v>861</v>
      </c>
      <c r="G90" s="53" t="s">
        <v>852</v>
      </c>
      <c r="H90" s="53"/>
      <c r="I90" s="53"/>
      <c r="J90" s="53" t="s">
        <v>664</v>
      </c>
      <c r="K90" s="55">
        <f t="shared" si="0"/>
        <v>1</v>
      </c>
      <c r="L90" s="59"/>
      <c r="M90" s="59"/>
      <c r="N90" s="59"/>
      <c r="O90" s="59"/>
      <c r="P90" s="59"/>
      <c r="Q90" s="59"/>
      <c r="R90" s="59"/>
      <c r="S90" s="59"/>
      <c r="T90" s="59"/>
      <c r="U90" s="59"/>
      <c r="V90" s="59">
        <v>12</v>
      </c>
      <c r="W90" s="59"/>
      <c r="X90" s="54"/>
      <c r="Y90" s="57"/>
      <c r="Z90" s="54"/>
      <c r="AA90" s="54" t="str">
        <f>$AA$95</f>
        <v>Habitual</v>
      </c>
      <c r="AB90" s="58"/>
      <c r="AC90" s="58"/>
      <c r="AD90" s="58"/>
      <c r="AE90" s="58"/>
      <c r="AF90" s="58"/>
      <c r="AG90" s="54" t="s">
        <v>855</v>
      </c>
    </row>
    <row r="91" spans="1:33" ht="15.75" customHeight="1">
      <c r="A91" s="52" t="s">
        <v>529</v>
      </c>
      <c r="B91" s="54" t="s">
        <v>807</v>
      </c>
      <c r="C91" s="53" t="s">
        <v>862</v>
      </c>
      <c r="D91" s="53" t="s">
        <v>863</v>
      </c>
      <c r="E91" s="53" t="s">
        <v>864</v>
      </c>
      <c r="F91" s="53" t="s">
        <v>865</v>
      </c>
      <c r="G91" s="53" t="s">
        <v>866</v>
      </c>
      <c r="H91" s="53"/>
      <c r="I91" s="53"/>
      <c r="J91" s="36" t="s">
        <v>796</v>
      </c>
      <c r="K91" s="55">
        <f t="shared" si="0"/>
        <v>10</v>
      </c>
      <c r="L91" s="59">
        <v>25</v>
      </c>
      <c r="M91" s="59">
        <v>29</v>
      </c>
      <c r="N91" s="59">
        <v>28</v>
      </c>
      <c r="O91" s="59">
        <v>25</v>
      </c>
      <c r="P91" s="59">
        <v>23</v>
      </c>
      <c r="Q91" s="65"/>
      <c r="R91" s="59">
        <v>25</v>
      </c>
      <c r="S91" s="59">
        <v>22</v>
      </c>
      <c r="T91" s="59">
        <v>26</v>
      </c>
      <c r="U91" s="59">
        <v>24</v>
      </c>
      <c r="V91" s="59">
        <v>28</v>
      </c>
      <c r="W91" s="59"/>
      <c r="X91" s="54" t="s">
        <v>539</v>
      </c>
      <c r="Y91" s="57">
        <v>0.3</v>
      </c>
      <c r="Z91" s="54"/>
      <c r="AA91" s="54" t="s">
        <v>794</v>
      </c>
      <c r="AB91" s="58" t="s">
        <v>558</v>
      </c>
      <c r="AC91" s="58" t="s">
        <v>558</v>
      </c>
      <c r="AD91" s="58"/>
      <c r="AE91" s="58"/>
      <c r="AF91" s="58"/>
      <c r="AG91" s="54" t="s">
        <v>867</v>
      </c>
    </row>
    <row r="92" spans="1:33" ht="15.75" customHeight="1">
      <c r="A92" s="52" t="s">
        <v>529</v>
      </c>
      <c r="B92" s="54" t="s">
        <v>807</v>
      </c>
      <c r="C92" s="53" t="s">
        <v>862</v>
      </c>
      <c r="D92" s="53" t="s">
        <v>863</v>
      </c>
      <c r="E92" s="53" t="s">
        <v>864</v>
      </c>
      <c r="F92" s="53" t="s">
        <v>868</v>
      </c>
      <c r="G92" s="53" t="s">
        <v>866</v>
      </c>
      <c r="H92" s="53"/>
      <c r="I92" s="53"/>
      <c r="J92" s="36" t="s">
        <v>796</v>
      </c>
      <c r="K92" s="55">
        <f t="shared" si="0"/>
        <v>0</v>
      </c>
      <c r="L92" s="59"/>
      <c r="M92" s="59"/>
      <c r="N92" s="59"/>
      <c r="O92" s="59"/>
      <c r="P92" s="59"/>
      <c r="Q92" s="59"/>
      <c r="R92" s="59"/>
      <c r="S92" s="59"/>
      <c r="T92" s="59"/>
      <c r="U92" s="59"/>
      <c r="V92" s="59"/>
      <c r="W92" s="59"/>
      <c r="X92" s="54"/>
      <c r="Y92" s="58"/>
      <c r="Z92" s="54"/>
      <c r="AA92" s="54" t="s">
        <v>794</v>
      </c>
      <c r="AB92" s="58" t="s">
        <v>558</v>
      </c>
      <c r="AC92" s="58" t="s">
        <v>558</v>
      </c>
      <c r="AD92" s="58"/>
      <c r="AE92" s="58"/>
      <c r="AF92" s="58"/>
      <c r="AG92" s="54" t="s">
        <v>867</v>
      </c>
    </row>
    <row r="93" spans="1:33" ht="15.75" customHeight="1">
      <c r="A93" s="52" t="s">
        <v>529</v>
      </c>
      <c r="B93" s="54" t="s">
        <v>807</v>
      </c>
      <c r="C93" s="53" t="s">
        <v>869</v>
      </c>
      <c r="D93" s="53" t="s">
        <v>870</v>
      </c>
      <c r="E93" s="53" t="s">
        <v>871</v>
      </c>
      <c r="F93" s="53" t="s">
        <v>872</v>
      </c>
      <c r="G93" s="53" t="s">
        <v>873</v>
      </c>
      <c r="H93" s="53"/>
      <c r="I93" s="53"/>
      <c r="J93" s="53" t="s">
        <v>664</v>
      </c>
      <c r="K93" s="55">
        <f t="shared" si="0"/>
        <v>0</v>
      </c>
      <c r="L93" s="59"/>
      <c r="M93" s="59"/>
      <c r="N93" s="59"/>
      <c r="O93" s="59"/>
      <c r="P93" s="59"/>
      <c r="Q93" s="59"/>
      <c r="R93" s="59"/>
      <c r="S93" s="59"/>
      <c r="T93" s="59"/>
      <c r="U93" s="59"/>
      <c r="V93" s="59"/>
      <c r="W93" s="59"/>
      <c r="X93" s="54"/>
      <c r="Y93" s="57"/>
      <c r="Z93" s="54"/>
      <c r="AA93" s="54" t="s">
        <v>540</v>
      </c>
      <c r="AB93" s="58" t="s">
        <v>558</v>
      </c>
      <c r="AC93" s="58"/>
      <c r="AD93" s="58"/>
      <c r="AE93" s="58" t="s">
        <v>558</v>
      </c>
      <c r="AF93" s="58"/>
      <c r="AG93" s="54" t="s">
        <v>874</v>
      </c>
    </row>
    <row r="94" spans="1:33" ht="15.75" customHeight="1">
      <c r="A94" s="52" t="s">
        <v>529</v>
      </c>
      <c r="B94" s="54" t="s">
        <v>807</v>
      </c>
      <c r="C94" s="53" t="s">
        <v>869</v>
      </c>
      <c r="D94" s="53" t="s">
        <v>870</v>
      </c>
      <c r="E94" s="53" t="s">
        <v>871</v>
      </c>
      <c r="F94" s="53" t="s">
        <v>875</v>
      </c>
      <c r="G94" s="53" t="s">
        <v>873</v>
      </c>
      <c r="H94" s="53"/>
      <c r="I94" s="53"/>
      <c r="J94" s="53" t="s">
        <v>664</v>
      </c>
      <c r="K94" s="55">
        <f t="shared" si="0"/>
        <v>0</v>
      </c>
      <c r="L94" s="59"/>
      <c r="M94" s="59"/>
      <c r="N94" s="59"/>
      <c r="O94" s="59"/>
      <c r="P94" s="59"/>
      <c r="Q94" s="59"/>
      <c r="R94" s="59"/>
      <c r="S94" s="59"/>
      <c r="T94" s="59"/>
      <c r="U94" s="59"/>
      <c r="V94" s="59"/>
      <c r="W94" s="59"/>
      <c r="X94" s="54"/>
      <c r="Y94" s="57"/>
      <c r="Z94" s="54"/>
      <c r="AA94" s="54" t="str">
        <f>$AA$98</f>
        <v>Habitual</v>
      </c>
      <c r="AB94" s="58"/>
      <c r="AC94" s="58"/>
      <c r="AD94" s="58"/>
      <c r="AE94" s="58"/>
      <c r="AF94" s="58"/>
      <c r="AG94" s="54"/>
    </row>
    <row r="95" spans="1:33" ht="15.75" customHeight="1">
      <c r="A95" s="52" t="s">
        <v>529</v>
      </c>
      <c r="B95" s="54" t="s">
        <v>807</v>
      </c>
      <c r="C95" s="53" t="s">
        <v>869</v>
      </c>
      <c r="D95" s="53" t="s">
        <v>876</v>
      </c>
      <c r="E95" s="53" t="s">
        <v>871</v>
      </c>
      <c r="F95" s="53" t="s">
        <v>877</v>
      </c>
      <c r="G95" s="53" t="s">
        <v>878</v>
      </c>
      <c r="H95" s="53"/>
      <c r="I95" s="53"/>
      <c r="J95" s="53" t="s">
        <v>664</v>
      </c>
      <c r="K95" s="55">
        <f t="shared" si="0"/>
        <v>0</v>
      </c>
      <c r="L95" s="59"/>
      <c r="M95" s="59"/>
      <c r="N95" s="59"/>
      <c r="O95" s="59"/>
      <c r="P95" s="59"/>
      <c r="Q95" s="59"/>
      <c r="R95" s="59"/>
      <c r="S95" s="59"/>
      <c r="T95" s="59"/>
      <c r="U95" s="59"/>
      <c r="V95" s="59"/>
      <c r="W95" s="59"/>
      <c r="X95" s="54"/>
      <c r="Y95" s="57"/>
      <c r="Z95" s="54"/>
      <c r="AA95" s="54" t="str">
        <f>$AA$99</f>
        <v>Habitual</v>
      </c>
      <c r="AB95" s="58"/>
      <c r="AC95" s="58"/>
      <c r="AD95" s="58"/>
      <c r="AE95" s="58"/>
      <c r="AF95" s="58"/>
      <c r="AG95" s="54"/>
    </row>
    <row r="96" spans="1:33" ht="15.75" customHeight="1">
      <c r="A96" s="52" t="s">
        <v>529</v>
      </c>
      <c r="B96" s="54" t="s">
        <v>807</v>
      </c>
      <c r="C96" s="53" t="s">
        <v>869</v>
      </c>
      <c r="D96" s="53" t="s">
        <v>876</v>
      </c>
      <c r="E96" s="53" t="s">
        <v>871</v>
      </c>
      <c r="F96" s="53" t="s">
        <v>879</v>
      </c>
      <c r="G96" s="53" t="s">
        <v>878</v>
      </c>
      <c r="H96" s="53"/>
      <c r="I96" s="53"/>
      <c r="J96" s="53" t="s">
        <v>664</v>
      </c>
      <c r="K96" s="55">
        <f t="shared" si="0"/>
        <v>0</v>
      </c>
      <c r="L96" s="59"/>
      <c r="M96" s="59"/>
      <c r="N96" s="59"/>
      <c r="O96" s="59"/>
      <c r="P96" s="59"/>
      <c r="Q96" s="59"/>
      <c r="R96" s="59"/>
      <c r="S96" s="59"/>
      <c r="T96" s="59"/>
      <c r="U96" s="59"/>
      <c r="V96" s="59"/>
      <c r="W96" s="59"/>
      <c r="X96" s="54"/>
      <c r="Y96" s="57"/>
      <c r="Z96" s="54"/>
      <c r="AA96" s="54" t="s">
        <v>540</v>
      </c>
      <c r="AB96" s="58"/>
      <c r="AC96" s="58"/>
      <c r="AD96" s="58"/>
      <c r="AE96" s="58"/>
      <c r="AF96" s="58"/>
      <c r="AG96" s="54"/>
    </row>
    <row r="97" spans="1:33" ht="15.75" customHeight="1">
      <c r="A97" s="52" t="s">
        <v>529</v>
      </c>
      <c r="B97" s="54" t="s">
        <v>807</v>
      </c>
      <c r="C97" s="53" t="s">
        <v>869</v>
      </c>
      <c r="D97" s="53" t="s">
        <v>876</v>
      </c>
      <c r="E97" s="53" t="s">
        <v>871</v>
      </c>
      <c r="F97" s="53" t="s">
        <v>880</v>
      </c>
      <c r="G97" s="53" t="s">
        <v>878</v>
      </c>
      <c r="H97" s="53"/>
      <c r="I97" s="53"/>
      <c r="J97" s="53" t="s">
        <v>664</v>
      </c>
      <c r="K97" s="55">
        <f t="shared" si="0"/>
        <v>0</v>
      </c>
      <c r="L97" s="59"/>
      <c r="M97" s="59"/>
      <c r="N97" s="59"/>
      <c r="O97" s="59"/>
      <c r="P97" s="59"/>
      <c r="Q97" s="59"/>
      <c r="R97" s="59"/>
      <c r="S97" s="59"/>
      <c r="T97" s="59"/>
      <c r="U97" s="59"/>
      <c r="V97" s="59"/>
      <c r="W97" s="59"/>
      <c r="X97" s="54"/>
      <c r="Y97" s="57"/>
      <c r="Z97" s="54"/>
      <c r="AA97" s="54" t="s">
        <v>540</v>
      </c>
      <c r="AB97" s="58"/>
      <c r="AC97" s="58"/>
      <c r="AD97" s="58"/>
      <c r="AE97" s="58"/>
      <c r="AF97" s="58"/>
      <c r="AG97" s="54"/>
    </row>
    <row r="98" spans="1:33" ht="15.75" customHeight="1">
      <c r="A98" s="52" t="s">
        <v>529</v>
      </c>
      <c r="B98" s="54" t="s">
        <v>807</v>
      </c>
      <c r="C98" s="53" t="s">
        <v>869</v>
      </c>
      <c r="D98" s="53" t="s">
        <v>876</v>
      </c>
      <c r="E98" s="53" t="s">
        <v>871</v>
      </c>
      <c r="F98" s="53" t="s">
        <v>881</v>
      </c>
      <c r="G98" s="53" t="s">
        <v>878</v>
      </c>
      <c r="H98" s="53"/>
      <c r="I98" s="53"/>
      <c r="J98" s="53" t="s">
        <v>664</v>
      </c>
      <c r="K98" s="55">
        <f t="shared" si="0"/>
        <v>0</v>
      </c>
      <c r="L98" s="59"/>
      <c r="M98" s="59"/>
      <c r="N98" s="59"/>
      <c r="O98" s="59"/>
      <c r="P98" s="59"/>
      <c r="Q98" s="59"/>
      <c r="R98" s="59"/>
      <c r="S98" s="59"/>
      <c r="T98" s="59"/>
      <c r="U98" s="59"/>
      <c r="V98" s="59"/>
      <c r="W98" s="59"/>
      <c r="X98" s="54"/>
      <c r="Y98" s="57"/>
      <c r="Z98" s="54"/>
      <c r="AA98" s="54" t="s">
        <v>540</v>
      </c>
      <c r="AB98" s="58"/>
      <c r="AC98" s="58"/>
      <c r="AD98" s="58"/>
      <c r="AE98" s="58"/>
      <c r="AF98" s="58"/>
      <c r="AG98" s="54"/>
    </row>
    <row r="99" spans="1:33" ht="15.75" customHeight="1">
      <c r="A99" s="52" t="s">
        <v>529</v>
      </c>
      <c r="B99" s="54" t="s">
        <v>807</v>
      </c>
      <c r="C99" s="53" t="s">
        <v>882</v>
      </c>
      <c r="D99" s="53" t="s">
        <v>883</v>
      </c>
      <c r="E99" s="53" t="s">
        <v>884</v>
      </c>
      <c r="F99" s="53" t="s">
        <v>885</v>
      </c>
      <c r="G99" s="53" t="s">
        <v>886</v>
      </c>
      <c r="H99" s="53" t="s">
        <v>714</v>
      </c>
      <c r="I99" s="53"/>
      <c r="J99" s="53" t="s">
        <v>664</v>
      </c>
      <c r="K99" s="55">
        <f t="shared" si="0"/>
        <v>1</v>
      </c>
      <c r="L99" s="59">
        <v>16</v>
      </c>
      <c r="M99" s="59"/>
      <c r="N99" s="59"/>
      <c r="O99" s="59"/>
      <c r="P99" s="59"/>
      <c r="Q99" s="59"/>
      <c r="R99" s="59"/>
      <c r="S99" s="59"/>
      <c r="T99" s="59"/>
      <c r="U99" s="59"/>
      <c r="V99" s="59"/>
      <c r="W99" s="59"/>
      <c r="X99" s="54" t="s">
        <v>547</v>
      </c>
      <c r="Y99" s="57">
        <v>1</v>
      </c>
      <c r="Z99" s="54"/>
      <c r="AA99" s="54" t="s">
        <v>540</v>
      </c>
      <c r="AB99" s="58" t="s">
        <v>558</v>
      </c>
      <c r="AC99" s="58"/>
      <c r="AD99" s="58"/>
      <c r="AE99" s="58" t="s">
        <v>558</v>
      </c>
      <c r="AF99" s="58"/>
      <c r="AG99" s="54" t="s">
        <v>887</v>
      </c>
    </row>
    <row r="100" spans="1:33" ht="15.75" customHeight="1">
      <c r="A100" s="52" t="s">
        <v>529</v>
      </c>
      <c r="B100" s="54" t="s">
        <v>807</v>
      </c>
      <c r="C100" s="53" t="s">
        <v>882</v>
      </c>
      <c r="D100" s="53" t="s">
        <v>888</v>
      </c>
      <c r="E100" s="53" t="s">
        <v>884</v>
      </c>
      <c r="F100" s="53" t="s">
        <v>889</v>
      </c>
      <c r="G100" s="53" t="s">
        <v>886</v>
      </c>
      <c r="H100" s="53" t="s">
        <v>890</v>
      </c>
      <c r="I100" s="53"/>
      <c r="J100" s="53" t="s">
        <v>664</v>
      </c>
      <c r="K100" s="55">
        <f t="shared" si="0"/>
        <v>1</v>
      </c>
      <c r="L100" s="59"/>
      <c r="M100" s="59"/>
      <c r="N100" s="59">
        <v>15</v>
      </c>
      <c r="O100" s="59"/>
      <c r="P100" s="59"/>
      <c r="Q100" s="59"/>
      <c r="R100" s="59"/>
      <c r="S100" s="59"/>
      <c r="T100" s="59"/>
      <c r="U100" s="59"/>
      <c r="V100" s="59"/>
      <c r="W100" s="59"/>
      <c r="X100" s="54" t="s">
        <v>539</v>
      </c>
      <c r="Y100" s="57">
        <v>0.3</v>
      </c>
      <c r="Z100" s="54"/>
      <c r="AA100" s="54" t="s">
        <v>540</v>
      </c>
      <c r="AB100" s="58"/>
      <c r="AC100" s="58"/>
      <c r="AD100" s="58"/>
      <c r="AE100" s="58"/>
      <c r="AF100" s="58"/>
      <c r="AG100" s="54"/>
    </row>
    <row r="101" spans="1:33" ht="15.75" customHeight="1">
      <c r="A101" s="52" t="s">
        <v>529</v>
      </c>
      <c r="B101" s="54" t="s">
        <v>807</v>
      </c>
      <c r="C101" s="53" t="s">
        <v>882</v>
      </c>
      <c r="D101" s="53" t="s">
        <v>891</v>
      </c>
      <c r="E101" s="53" t="s">
        <v>884</v>
      </c>
      <c r="F101" s="53" t="s">
        <v>892</v>
      </c>
      <c r="G101" s="53" t="s">
        <v>886</v>
      </c>
      <c r="H101" s="53" t="s">
        <v>893</v>
      </c>
      <c r="I101" s="53"/>
      <c r="J101" s="53" t="s">
        <v>664</v>
      </c>
      <c r="K101" s="55">
        <f t="shared" si="0"/>
        <v>1</v>
      </c>
      <c r="L101" s="59"/>
      <c r="M101" s="59"/>
      <c r="N101" s="59"/>
      <c r="O101" s="59">
        <v>15</v>
      </c>
      <c r="P101" s="59"/>
      <c r="Q101" s="59"/>
      <c r="R101" s="59"/>
      <c r="S101" s="59"/>
      <c r="T101" s="59"/>
      <c r="U101" s="59"/>
      <c r="V101" s="59"/>
      <c r="W101" s="59"/>
      <c r="X101" s="54"/>
      <c r="Y101" s="57"/>
      <c r="Z101" s="54"/>
      <c r="AA101" s="54" t="s">
        <v>540</v>
      </c>
      <c r="AB101" s="58"/>
      <c r="AC101" s="58"/>
      <c r="AD101" s="58"/>
      <c r="AE101" s="58"/>
      <c r="AF101" s="58"/>
      <c r="AG101" s="54"/>
    </row>
    <row r="102" spans="1:33" ht="15.75" customHeight="1">
      <c r="A102" s="52" t="s">
        <v>529</v>
      </c>
      <c r="B102" s="54" t="s">
        <v>807</v>
      </c>
      <c r="C102" s="53" t="s">
        <v>882</v>
      </c>
      <c r="D102" s="53" t="s">
        <v>891</v>
      </c>
      <c r="E102" s="53" t="s">
        <v>884</v>
      </c>
      <c r="F102" s="53" t="s">
        <v>894</v>
      </c>
      <c r="G102" s="53" t="s">
        <v>886</v>
      </c>
      <c r="H102" s="53" t="s">
        <v>895</v>
      </c>
      <c r="I102" s="53"/>
      <c r="J102" s="53" t="s">
        <v>664</v>
      </c>
      <c r="K102" s="55">
        <f t="shared" si="0"/>
        <v>2</v>
      </c>
      <c r="L102" s="59"/>
      <c r="M102" s="59"/>
      <c r="N102" s="59" t="s">
        <v>896</v>
      </c>
      <c r="O102" s="59" t="s">
        <v>897</v>
      </c>
      <c r="P102" s="59"/>
      <c r="Q102" s="59"/>
      <c r="R102" s="59"/>
      <c r="S102" s="59"/>
      <c r="T102" s="59"/>
      <c r="U102" s="59"/>
      <c r="V102" s="59"/>
      <c r="W102" s="59"/>
      <c r="X102" s="54" t="s">
        <v>539</v>
      </c>
      <c r="Y102" s="57">
        <v>0.3</v>
      </c>
      <c r="Z102" s="54"/>
      <c r="AA102" s="54" t="s">
        <v>540</v>
      </c>
      <c r="AB102" s="58"/>
      <c r="AC102" s="58"/>
      <c r="AD102" s="58"/>
      <c r="AE102" s="58"/>
      <c r="AF102" s="58"/>
      <c r="AG102" s="54"/>
    </row>
    <row r="103" spans="1:33" ht="15.75" customHeight="1">
      <c r="A103" s="52" t="s">
        <v>529</v>
      </c>
      <c r="B103" s="54" t="s">
        <v>807</v>
      </c>
      <c r="C103" s="53" t="s">
        <v>882</v>
      </c>
      <c r="D103" s="53" t="s">
        <v>891</v>
      </c>
      <c r="E103" s="53" t="s">
        <v>884</v>
      </c>
      <c r="F103" s="53" t="s">
        <v>898</v>
      </c>
      <c r="G103" s="53" t="s">
        <v>886</v>
      </c>
      <c r="H103" s="53" t="s">
        <v>895</v>
      </c>
      <c r="I103" s="53"/>
      <c r="J103" s="53" t="s">
        <v>664</v>
      </c>
      <c r="K103" s="55">
        <f t="shared" si="0"/>
        <v>1</v>
      </c>
      <c r="L103" s="59"/>
      <c r="M103" s="59"/>
      <c r="N103" s="59"/>
      <c r="O103" s="59"/>
      <c r="P103" s="59"/>
      <c r="Q103" s="59"/>
      <c r="R103" s="59"/>
      <c r="S103" s="59" t="s">
        <v>899</v>
      </c>
      <c r="T103" s="59"/>
      <c r="U103" s="59"/>
      <c r="V103" s="59"/>
      <c r="W103" s="59"/>
      <c r="X103" s="54"/>
      <c r="Y103" s="57"/>
      <c r="Z103" s="54"/>
      <c r="AA103" s="54" t="s">
        <v>540</v>
      </c>
      <c r="AB103" s="58"/>
      <c r="AC103" s="58"/>
      <c r="AD103" s="58"/>
      <c r="AE103" s="58"/>
      <c r="AF103" s="58"/>
      <c r="AG103" s="54"/>
    </row>
    <row r="104" spans="1:33" ht="15.75" customHeight="1">
      <c r="A104" s="52" t="s">
        <v>529</v>
      </c>
      <c r="B104" s="54" t="s">
        <v>807</v>
      </c>
      <c r="C104" s="53" t="s">
        <v>882</v>
      </c>
      <c r="D104" s="53" t="s">
        <v>900</v>
      </c>
      <c r="E104" s="53" t="s">
        <v>884</v>
      </c>
      <c r="F104" s="54" t="s">
        <v>901</v>
      </c>
      <c r="G104" s="53" t="s">
        <v>886</v>
      </c>
      <c r="H104" s="53" t="s">
        <v>902</v>
      </c>
      <c r="I104" s="53"/>
      <c r="J104" s="53" t="s">
        <v>664</v>
      </c>
      <c r="K104" s="55">
        <f t="shared" si="0"/>
        <v>1</v>
      </c>
      <c r="L104" s="59"/>
      <c r="M104" s="59"/>
      <c r="N104" s="59"/>
      <c r="O104" s="59"/>
      <c r="P104" s="59"/>
      <c r="Q104" s="59"/>
      <c r="R104" s="59"/>
      <c r="S104" s="59"/>
      <c r="T104" s="59"/>
      <c r="U104" s="59" t="s">
        <v>903</v>
      </c>
      <c r="V104" s="59"/>
      <c r="W104" s="59"/>
      <c r="X104" s="54"/>
      <c r="Y104" s="57"/>
      <c r="Z104" s="54"/>
      <c r="AA104" s="54" t="s">
        <v>540</v>
      </c>
      <c r="AB104" s="58"/>
      <c r="AC104" s="58"/>
      <c r="AD104" s="58"/>
      <c r="AE104" s="58"/>
      <c r="AF104" s="58"/>
      <c r="AG104" s="54"/>
    </row>
    <row r="105" spans="1:33" ht="15.75" customHeight="1">
      <c r="A105" s="52" t="s">
        <v>529</v>
      </c>
      <c r="B105" s="60" t="s">
        <v>904</v>
      </c>
      <c r="C105" s="60"/>
      <c r="D105" s="60"/>
      <c r="E105" s="60"/>
      <c r="F105" s="60"/>
      <c r="G105" s="60"/>
      <c r="H105" s="60"/>
      <c r="I105" s="60"/>
      <c r="J105" s="60"/>
      <c r="K105" s="55">
        <f t="shared" si="0"/>
        <v>0</v>
      </c>
      <c r="L105" s="61"/>
      <c r="M105" s="61"/>
      <c r="N105" s="61"/>
      <c r="O105" s="61"/>
      <c r="P105" s="61"/>
      <c r="Q105" s="61"/>
      <c r="R105" s="61"/>
      <c r="S105" s="61"/>
      <c r="T105" s="61"/>
      <c r="U105" s="61"/>
      <c r="V105" s="61"/>
      <c r="W105" s="61"/>
      <c r="X105" s="62"/>
      <c r="Y105" s="63"/>
      <c r="Z105" s="62"/>
      <c r="AA105" s="62" t="s">
        <v>603</v>
      </c>
      <c r="AB105" s="64" t="s">
        <v>558</v>
      </c>
      <c r="AC105" s="64">
        <f t="shared" ref="AC105:AF105" si="4">COUNTA(AC$76:AC$104)</f>
        <v>4</v>
      </c>
      <c r="AD105" s="64">
        <f t="shared" si="4"/>
        <v>0</v>
      </c>
      <c r="AE105" s="64">
        <f t="shared" si="4"/>
        <v>4</v>
      </c>
      <c r="AF105" s="64">
        <f t="shared" si="4"/>
        <v>0</v>
      </c>
      <c r="AG105" s="62"/>
    </row>
    <row r="106" spans="1:33" ht="15.75" customHeight="1">
      <c r="A106" s="52" t="s">
        <v>529</v>
      </c>
      <c r="B106" s="53" t="s">
        <v>905</v>
      </c>
      <c r="C106" s="53" t="s">
        <v>906</v>
      </c>
      <c r="D106" s="53" t="s">
        <v>907</v>
      </c>
      <c r="E106" s="53" t="s">
        <v>908</v>
      </c>
      <c r="F106" s="53" t="s">
        <v>909</v>
      </c>
      <c r="G106" s="53" t="s">
        <v>910</v>
      </c>
      <c r="H106" s="53"/>
      <c r="I106" s="53"/>
      <c r="J106" s="53" t="s">
        <v>911</v>
      </c>
      <c r="K106" s="55">
        <f t="shared" si="0"/>
        <v>0</v>
      </c>
      <c r="L106" s="59"/>
      <c r="M106" s="59"/>
      <c r="N106" s="59"/>
      <c r="O106" s="59"/>
      <c r="P106" s="59"/>
      <c r="Q106" s="59"/>
      <c r="R106" s="59"/>
      <c r="S106" s="59"/>
      <c r="T106" s="59"/>
      <c r="U106" s="59"/>
      <c r="V106" s="59"/>
      <c r="W106" s="59"/>
      <c r="X106" s="54"/>
      <c r="Y106" s="57"/>
      <c r="Z106" s="54" t="s">
        <v>912</v>
      </c>
      <c r="AA106" s="54" t="s">
        <v>611</v>
      </c>
      <c r="AB106" s="58" t="s">
        <v>558</v>
      </c>
      <c r="AC106" s="58"/>
      <c r="AD106" s="58"/>
      <c r="AE106" s="58" t="s">
        <v>558</v>
      </c>
      <c r="AF106" s="58"/>
      <c r="AG106" s="54" t="s">
        <v>913</v>
      </c>
    </row>
    <row r="107" spans="1:33" ht="15.75" customHeight="1">
      <c r="A107" s="52" t="s">
        <v>529</v>
      </c>
      <c r="B107" s="53" t="s">
        <v>905</v>
      </c>
      <c r="C107" s="53" t="s">
        <v>914</v>
      </c>
      <c r="D107" s="53" t="s">
        <v>915</v>
      </c>
      <c r="E107" s="53" t="s">
        <v>908</v>
      </c>
      <c r="F107" s="53" t="s">
        <v>916</v>
      </c>
      <c r="G107" s="53" t="s">
        <v>917</v>
      </c>
      <c r="H107" s="53"/>
      <c r="I107" s="53"/>
      <c r="J107" s="53" t="s">
        <v>610</v>
      </c>
      <c r="K107" s="55">
        <f t="shared" si="0"/>
        <v>0</v>
      </c>
      <c r="L107" s="59"/>
      <c r="M107" s="59"/>
      <c r="N107" s="59"/>
      <c r="O107" s="59"/>
      <c r="P107" s="59"/>
      <c r="Q107" s="59"/>
      <c r="R107" s="59"/>
      <c r="S107" s="59"/>
      <c r="T107" s="59"/>
      <c r="U107" s="59"/>
      <c r="V107" s="59"/>
      <c r="W107" s="59"/>
      <c r="X107" s="54"/>
      <c r="Y107" s="58"/>
      <c r="Z107" s="54"/>
      <c r="AA107" s="54" t="s">
        <v>611</v>
      </c>
      <c r="AB107" s="58" t="s">
        <v>558</v>
      </c>
      <c r="AC107" s="58"/>
      <c r="AD107" s="58"/>
      <c r="AE107" s="58" t="s">
        <v>558</v>
      </c>
      <c r="AF107" s="58"/>
      <c r="AG107" s="54" t="s">
        <v>918</v>
      </c>
    </row>
    <row r="108" spans="1:33" ht="15.75" customHeight="1">
      <c r="A108" s="52" t="s">
        <v>529</v>
      </c>
      <c r="B108" s="53" t="s">
        <v>905</v>
      </c>
      <c r="C108" s="53" t="s">
        <v>919</v>
      </c>
      <c r="D108" s="53" t="s">
        <v>920</v>
      </c>
      <c r="E108" s="53" t="s">
        <v>921</v>
      </c>
      <c r="F108" s="53" t="s">
        <v>922</v>
      </c>
      <c r="G108" s="53" t="s">
        <v>923</v>
      </c>
      <c r="H108" s="53"/>
      <c r="I108" s="53"/>
      <c r="J108" s="53" t="s">
        <v>610</v>
      </c>
      <c r="K108" s="55">
        <f t="shared" si="0"/>
        <v>0</v>
      </c>
      <c r="L108" s="59"/>
      <c r="M108" s="59"/>
      <c r="N108" s="59"/>
      <c r="O108" s="59"/>
      <c r="P108" s="59"/>
      <c r="Q108" s="59"/>
      <c r="R108" s="59"/>
      <c r="S108" s="59"/>
      <c r="T108" s="59"/>
      <c r="U108" s="59"/>
      <c r="V108" s="59"/>
      <c r="W108" s="59"/>
      <c r="X108" s="54"/>
      <c r="Y108" s="58"/>
      <c r="Z108" s="54"/>
      <c r="AA108" s="54" t="s">
        <v>794</v>
      </c>
      <c r="AB108" s="58" t="s">
        <v>558</v>
      </c>
      <c r="AC108" s="58" t="s">
        <v>558</v>
      </c>
      <c r="AD108" s="58"/>
      <c r="AE108" s="58"/>
      <c r="AF108" s="58"/>
      <c r="AG108" s="54" t="s">
        <v>924</v>
      </c>
    </row>
    <row r="109" spans="1:33" ht="15.75" customHeight="1">
      <c r="A109" s="52" t="s">
        <v>529</v>
      </c>
      <c r="B109" s="53" t="s">
        <v>905</v>
      </c>
      <c r="C109" s="53" t="s">
        <v>925</v>
      </c>
      <c r="D109" s="53" t="s">
        <v>926</v>
      </c>
      <c r="E109" s="53" t="s">
        <v>927</v>
      </c>
      <c r="F109" s="53" t="s">
        <v>928</v>
      </c>
      <c r="G109" s="53" t="s">
        <v>929</v>
      </c>
      <c r="H109" s="53"/>
      <c r="I109" s="53"/>
      <c r="J109" s="53" t="s">
        <v>610</v>
      </c>
      <c r="K109" s="55">
        <f t="shared" si="0"/>
        <v>0</v>
      </c>
      <c r="L109" s="59"/>
      <c r="M109" s="59"/>
      <c r="N109" s="59"/>
      <c r="O109" s="59"/>
      <c r="P109" s="59"/>
      <c r="Q109" s="59"/>
      <c r="R109" s="59"/>
      <c r="S109" s="59"/>
      <c r="T109" s="59"/>
      <c r="U109" s="59"/>
      <c r="V109" s="59"/>
      <c r="W109" s="59"/>
      <c r="X109" s="54"/>
      <c r="Y109" s="58"/>
      <c r="Z109" s="54"/>
      <c r="AA109" s="54" t="s">
        <v>794</v>
      </c>
      <c r="AB109" s="58" t="s">
        <v>558</v>
      </c>
      <c r="AC109" s="58" t="s">
        <v>558</v>
      </c>
      <c r="AD109" s="58"/>
      <c r="AE109" s="58"/>
      <c r="AF109" s="58"/>
      <c r="AG109" s="54"/>
    </row>
    <row r="110" spans="1:33" ht="15.75" customHeight="1">
      <c r="A110" s="52" t="s">
        <v>529</v>
      </c>
      <c r="B110" s="60" t="s">
        <v>930</v>
      </c>
      <c r="C110" s="60"/>
      <c r="D110" s="60"/>
      <c r="E110" s="60"/>
      <c r="F110" s="60"/>
      <c r="G110" s="60"/>
      <c r="H110" s="60"/>
      <c r="I110" s="60"/>
      <c r="J110" s="60"/>
      <c r="K110" s="55">
        <f t="shared" si="0"/>
        <v>0</v>
      </c>
      <c r="L110" s="61"/>
      <c r="M110" s="61"/>
      <c r="N110" s="61"/>
      <c r="O110" s="61"/>
      <c r="P110" s="61"/>
      <c r="Q110" s="61"/>
      <c r="R110" s="61"/>
      <c r="S110" s="61"/>
      <c r="T110" s="61"/>
      <c r="U110" s="61"/>
      <c r="V110" s="61"/>
      <c r="W110" s="61"/>
      <c r="X110" s="62"/>
      <c r="Y110" s="63"/>
      <c r="Z110" s="62"/>
      <c r="AA110" s="62" t="s">
        <v>603</v>
      </c>
      <c r="AB110" s="64" t="s">
        <v>558</v>
      </c>
      <c r="AC110" s="64">
        <f>COUNTA($AC$109)</f>
        <v>1</v>
      </c>
      <c r="AD110" s="64">
        <f>COUNTA($AD$109)</f>
        <v>0</v>
      </c>
      <c r="AE110" s="64">
        <f>COUNTA($AE$109)</f>
        <v>0</v>
      </c>
      <c r="AF110" s="64">
        <f>COUNTA($AF$109)</f>
        <v>0</v>
      </c>
      <c r="AG110" s="62"/>
    </row>
    <row r="111" spans="1:33" ht="15.75" customHeight="1">
      <c r="A111" s="52" t="s">
        <v>931</v>
      </c>
      <c r="B111" s="70" t="s">
        <v>932</v>
      </c>
      <c r="C111" s="70"/>
      <c r="D111" s="70"/>
      <c r="E111" s="70"/>
      <c r="F111" s="70"/>
      <c r="G111" s="70"/>
      <c r="H111" s="70"/>
      <c r="I111" s="70"/>
      <c r="J111" s="70"/>
      <c r="K111" s="55">
        <f t="shared" si="0"/>
        <v>0</v>
      </c>
      <c r="L111" s="71"/>
      <c r="M111" s="71"/>
      <c r="N111" s="71"/>
      <c r="O111" s="71"/>
      <c r="P111" s="71"/>
      <c r="Q111" s="71"/>
      <c r="R111" s="71"/>
      <c r="S111" s="71"/>
      <c r="T111" s="71"/>
      <c r="U111" s="71"/>
      <c r="V111" s="71"/>
      <c r="W111" s="71"/>
      <c r="X111" s="72"/>
      <c r="Y111" s="73"/>
      <c r="Z111" s="72"/>
      <c r="AA111" s="72" t="s">
        <v>932</v>
      </c>
      <c r="AB111" s="74" t="s">
        <v>558</v>
      </c>
      <c r="AC111" s="74" t="e">
        <f>SUM($AC$19,$AC$32,$AC$73,#REF!,#REF!,$AC$110)</f>
        <v>#REF!</v>
      </c>
      <c r="AD111" s="74" t="e">
        <f>SUM($AD$19,$AD$32,$AD$73,#REF!,#REF!,$AD$110)</f>
        <v>#REF!</v>
      </c>
      <c r="AE111" s="74" t="e">
        <f>SUM($AE$19,$AE$32,$AE$73,#REF!,#REF!,$AE$110)</f>
        <v>#REF!</v>
      </c>
      <c r="AF111" s="74" t="e">
        <f>SUM($AF$19,$AF$32,$AF$73,#REF!,#REF!,$AF$110)</f>
        <v>#REF!</v>
      </c>
      <c r="AG111" s="72"/>
    </row>
    <row r="112" spans="1:33" ht="15.75" customHeight="1">
      <c r="A112" s="52" t="s">
        <v>933</v>
      </c>
      <c r="B112" s="70" t="s">
        <v>934</v>
      </c>
      <c r="C112" s="70"/>
      <c r="D112" s="70"/>
      <c r="E112" s="70"/>
      <c r="F112" s="70"/>
      <c r="G112" s="70"/>
      <c r="H112" s="70"/>
      <c r="I112" s="70"/>
      <c r="J112" s="70"/>
      <c r="K112" s="55">
        <f t="shared" si="0"/>
        <v>0</v>
      </c>
      <c r="L112" s="71"/>
      <c r="M112" s="71"/>
      <c r="N112" s="71"/>
      <c r="O112" s="71"/>
      <c r="P112" s="71"/>
      <c r="Q112" s="71"/>
      <c r="R112" s="71"/>
      <c r="S112" s="71"/>
      <c r="T112" s="71"/>
      <c r="U112" s="71"/>
      <c r="V112" s="71"/>
      <c r="W112" s="71"/>
      <c r="X112" s="72"/>
      <c r="Y112" s="73"/>
      <c r="Z112" s="72"/>
      <c r="AA112" s="70" t="s">
        <v>934</v>
      </c>
      <c r="AB112" s="74" t="s">
        <v>558</v>
      </c>
      <c r="AC112" s="75" t="e">
        <f>$AC$111/SUM($AC$111:$AF$111)</f>
        <v>#REF!</v>
      </c>
      <c r="AD112" s="75" t="e">
        <f>$AD$111/SUM(AC$111:AF$111)</f>
        <v>#REF!</v>
      </c>
      <c r="AE112" s="75" t="e">
        <f>$AE$111/SUM(AC$111:AF$111)</f>
        <v>#REF!</v>
      </c>
      <c r="AF112" s="75" t="e">
        <f>$AF$111/SUM(AC$111:AF$111)</f>
        <v>#REF!</v>
      </c>
      <c r="AG112" s="72"/>
    </row>
    <row r="113" spans="1:33" ht="15.75" customHeight="1">
      <c r="A113" s="76" t="s">
        <v>935</v>
      </c>
      <c r="B113" s="36" t="s">
        <v>936</v>
      </c>
      <c r="C113" s="36" t="s">
        <v>937</v>
      </c>
      <c r="D113" s="36" t="s">
        <v>938</v>
      </c>
      <c r="E113" s="36" t="s">
        <v>939</v>
      </c>
      <c r="F113" s="35" t="s">
        <v>352</v>
      </c>
      <c r="G113" s="36" t="s">
        <v>940</v>
      </c>
      <c r="H113" s="36"/>
      <c r="I113" s="36"/>
      <c r="J113" s="36" t="s">
        <v>624</v>
      </c>
      <c r="K113" s="55">
        <f t="shared" ref="K113:K115" si="5">IF(W113="P","P", COUNTA(L113:W113))</f>
        <v>0</v>
      </c>
      <c r="L113" s="59"/>
      <c r="M113" s="59"/>
      <c r="N113" s="59"/>
      <c r="O113" s="59"/>
      <c r="P113" s="59"/>
      <c r="Q113" s="65"/>
      <c r="R113" s="65"/>
      <c r="S113" s="59"/>
      <c r="T113" s="59"/>
      <c r="U113" s="65"/>
      <c r="V113" s="65"/>
      <c r="W113" s="65"/>
      <c r="X113" s="38"/>
      <c r="Y113" s="77"/>
      <c r="Z113" s="38"/>
      <c r="AA113" s="38" t="s">
        <v>540</v>
      </c>
      <c r="AB113" s="78"/>
      <c r="AC113" s="78"/>
      <c r="AD113" s="78"/>
      <c r="AE113" s="78"/>
      <c r="AF113" s="78"/>
      <c r="AG113" s="38"/>
    </row>
    <row r="114" spans="1:33" ht="15.75" customHeight="1">
      <c r="A114" s="76" t="s">
        <v>935</v>
      </c>
      <c r="B114" s="36" t="s">
        <v>936</v>
      </c>
      <c r="C114" s="36" t="s">
        <v>937</v>
      </c>
      <c r="D114" s="36" t="s">
        <v>938</v>
      </c>
      <c r="E114" s="36" t="s">
        <v>939</v>
      </c>
      <c r="F114" s="35" t="s">
        <v>353</v>
      </c>
      <c r="G114" s="36" t="s">
        <v>940</v>
      </c>
      <c r="H114" s="36"/>
      <c r="I114" s="36"/>
      <c r="J114" s="36" t="s">
        <v>624</v>
      </c>
      <c r="K114" s="55">
        <f t="shared" si="5"/>
        <v>0</v>
      </c>
      <c r="L114" s="59"/>
      <c r="M114" s="59"/>
      <c r="N114" s="59"/>
      <c r="O114" s="59"/>
      <c r="P114" s="59"/>
      <c r="Q114" s="65"/>
      <c r="R114" s="65"/>
      <c r="S114" s="59"/>
      <c r="T114" s="59"/>
      <c r="U114" s="59"/>
      <c r="V114" s="65"/>
      <c r="W114" s="65"/>
      <c r="X114" s="38"/>
      <c r="Y114" s="77"/>
      <c r="Z114" s="38"/>
      <c r="AA114" s="38" t="s">
        <v>540</v>
      </c>
      <c r="AB114" s="78" t="s">
        <v>558</v>
      </c>
      <c r="AC114" s="78"/>
      <c r="AD114" s="78"/>
      <c r="AE114" s="78" t="s">
        <v>558</v>
      </c>
      <c r="AF114" s="78"/>
      <c r="AG114" s="38"/>
    </row>
    <row r="115" spans="1:33" ht="15.75" customHeight="1">
      <c r="A115" s="76" t="s">
        <v>935</v>
      </c>
      <c r="B115" s="36" t="s">
        <v>936</v>
      </c>
      <c r="C115" s="36" t="s">
        <v>937</v>
      </c>
      <c r="D115" s="36" t="s">
        <v>938</v>
      </c>
      <c r="E115" s="36" t="s">
        <v>939</v>
      </c>
      <c r="F115" s="36" t="s">
        <v>354</v>
      </c>
      <c r="G115" s="36" t="s">
        <v>940</v>
      </c>
      <c r="H115" s="36"/>
      <c r="I115" s="36"/>
      <c r="J115" s="36" t="s">
        <v>624</v>
      </c>
      <c r="K115" s="55">
        <f t="shared" si="5"/>
        <v>0</v>
      </c>
      <c r="L115" s="65"/>
      <c r="M115" s="65"/>
      <c r="N115" s="65"/>
      <c r="O115" s="65"/>
      <c r="P115" s="65"/>
      <c r="Q115" s="65"/>
      <c r="R115" s="59"/>
      <c r="S115" s="59"/>
      <c r="T115" s="59"/>
      <c r="U115" s="59"/>
      <c r="V115" s="65"/>
      <c r="W115" s="59"/>
      <c r="X115" s="38"/>
      <c r="Y115" s="77"/>
      <c r="Z115" s="38"/>
      <c r="AA115" s="38" t="s">
        <v>540</v>
      </c>
      <c r="AB115" s="78"/>
      <c r="AC115" s="78"/>
      <c r="AD115" s="78"/>
      <c r="AE115" s="78"/>
      <c r="AF115" s="78"/>
      <c r="AG115" s="38"/>
    </row>
    <row r="116" spans="1:33" ht="15.75" customHeight="1">
      <c r="A116" s="76" t="s">
        <v>935</v>
      </c>
      <c r="B116" s="36" t="s">
        <v>936</v>
      </c>
      <c r="C116" s="36" t="s">
        <v>937</v>
      </c>
      <c r="D116" s="36" t="s">
        <v>941</v>
      </c>
      <c r="E116" s="36" t="s">
        <v>942</v>
      </c>
      <c r="F116" s="36" t="s">
        <v>355</v>
      </c>
      <c r="G116" s="36" t="s">
        <v>943</v>
      </c>
      <c r="H116" s="36" t="s">
        <v>944</v>
      </c>
      <c r="I116" s="36"/>
      <c r="J116" s="54" t="s">
        <v>538</v>
      </c>
      <c r="K116" s="55">
        <f>COUNTA(L116:W116)</f>
        <v>2</v>
      </c>
      <c r="L116" s="65"/>
      <c r="M116" s="65"/>
      <c r="N116" s="65"/>
      <c r="O116" s="59">
        <v>19</v>
      </c>
      <c r="P116" s="59"/>
      <c r="Q116" s="65"/>
      <c r="R116" s="59">
        <v>5</v>
      </c>
      <c r="S116" s="65"/>
      <c r="T116" s="65"/>
      <c r="U116" s="65"/>
      <c r="V116" s="65"/>
      <c r="W116" s="65"/>
      <c r="X116" s="38"/>
      <c r="Y116" s="77"/>
      <c r="Z116" s="38"/>
      <c r="AA116" s="54" t="s">
        <v>540</v>
      </c>
      <c r="AB116" s="78"/>
      <c r="AC116" s="78"/>
      <c r="AD116" s="78"/>
      <c r="AE116" s="78"/>
      <c r="AF116" s="78"/>
      <c r="AG116" s="38" t="s">
        <v>945</v>
      </c>
    </row>
    <row r="117" spans="1:33" ht="15.75" customHeight="1">
      <c r="A117" s="76" t="s">
        <v>935</v>
      </c>
      <c r="B117" s="36" t="s">
        <v>936</v>
      </c>
      <c r="C117" s="36" t="s">
        <v>937</v>
      </c>
      <c r="D117" s="36" t="s">
        <v>946</v>
      </c>
      <c r="E117" s="36" t="s">
        <v>947</v>
      </c>
      <c r="F117" s="36" t="s">
        <v>356</v>
      </c>
      <c r="G117" s="36" t="s">
        <v>948</v>
      </c>
      <c r="H117" s="36"/>
      <c r="I117" s="36"/>
      <c r="J117" s="36" t="s">
        <v>624</v>
      </c>
      <c r="K117" s="55">
        <f t="shared" ref="K117:K118" si="6">IF(W117="P","P", COUNTA(L117:W117))</f>
        <v>0</v>
      </c>
      <c r="L117" s="65"/>
      <c r="M117" s="65"/>
      <c r="N117" s="65"/>
      <c r="O117" s="65"/>
      <c r="P117" s="65"/>
      <c r="Q117" s="65"/>
      <c r="R117" s="65"/>
      <c r="S117" s="65"/>
      <c r="T117" s="65"/>
      <c r="U117" s="65"/>
      <c r="V117" s="65"/>
      <c r="W117" s="59"/>
      <c r="X117" s="38"/>
      <c r="Y117" s="77"/>
      <c r="Z117" s="38"/>
      <c r="AA117" s="38" t="s">
        <v>540</v>
      </c>
      <c r="AB117" s="78"/>
      <c r="AC117" s="78"/>
      <c r="AD117" s="78"/>
      <c r="AE117" s="78"/>
      <c r="AF117" s="78"/>
      <c r="AG117" s="38" t="s">
        <v>949</v>
      </c>
    </row>
    <row r="118" spans="1:33" ht="15.75" customHeight="1">
      <c r="A118" s="76" t="s">
        <v>935</v>
      </c>
      <c r="B118" s="36" t="s">
        <v>936</v>
      </c>
      <c r="C118" s="36" t="s">
        <v>937</v>
      </c>
      <c r="D118" s="36" t="s">
        <v>950</v>
      </c>
      <c r="E118" s="36" t="s">
        <v>947</v>
      </c>
      <c r="F118" s="36" t="s">
        <v>357</v>
      </c>
      <c r="G118" s="36" t="s">
        <v>951</v>
      </c>
      <c r="H118" s="36"/>
      <c r="I118" s="36"/>
      <c r="J118" s="36" t="s">
        <v>624</v>
      </c>
      <c r="K118" s="55">
        <f t="shared" si="6"/>
        <v>0</v>
      </c>
      <c r="L118" s="65"/>
      <c r="M118" s="65"/>
      <c r="N118" s="65"/>
      <c r="O118" s="65"/>
      <c r="P118" s="65"/>
      <c r="Q118" s="65"/>
      <c r="R118" s="65"/>
      <c r="S118" s="65"/>
      <c r="T118" s="65"/>
      <c r="U118" s="65"/>
      <c r="V118" s="65"/>
      <c r="W118" s="59"/>
      <c r="X118" s="38"/>
      <c r="Y118" s="78"/>
      <c r="Z118" s="38"/>
      <c r="AA118" s="38" t="s">
        <v>540</v>
      </c>
      <c r="AB118" s="78"/>
      <c r="AC118" s="78"/>
      <c r="AD118" s="78"/>
      <c r="AE118" s="78"/>
      <c r="AF118" s="78"/>
      <c r="AG118" s="38"/>
    </row>
    <row r="119" spans="1:33" ht="15.75" customHeight="1">
      <c r="A119" s="76" t="s">
        <v>935</v>
      </c>
      <c r="B119" s="36" t="s">
        <v>936</v>
      </c>
      <c r="C119" s="36" t="s">
        <v>952</v>
      </c>
      <c r="D119" s="36" t="s">
        <v>939</v>
      </c>
      <c r="E119" s="36" t="s">
        <v>938</v>
      </c>
      <c r="F119" s="36" t="s">
        <v>358</v>
      </c>
      <c r="G119" s="36"/>
      <c r="H119" s="36"/>
      <c r="I119" s="36"/>
      <c r="J119" s="36" t="s">
        <v>624</v>
      </c>
      <c r="K119" s="55">
        <f t="shared" ref="K119:K121" si="7">COUNTA(L119:W119)</f>
        <v>0</v>
      </c>
      <c r="L119" s="65"/>
      <c r="M119" s="65"/>
      <c r="N119" s="65"/>
      <c r="O119" s="65"/>
      <c r="P119" s="65"/>
      <c r="Q119" s="65"/>
      <c r="R119" s="65"/>
      <c r="S119" s="65"/>
      <c r="T119" s="65"/>
      <c r="U119" s="65"/>
      <c r="V119" s="65"/>
      <c r="W119" s="65"/>
      <c r="X119" s="38"/>
      <c r="Y119" s="78"/>
      <c r="Z119" s="38"/>
      <c r="AA119" s="38" t="str">
        <f>$AA$114</f>
        <v>Habitual</v>
      </c>
      <c r="AB119" s="78" t="s">
        <v>558</v>
      </c>
      <c r="AC119" s="78"/>
      <c r="AD119" s="78"/>
      <c r="AE119" s="78" t="s">
        <v>558</v>
      </c>
      <c r="AF119" s="78"/>
      <c r="AG119" s="38"/>
    </row>
    <row r="120" spans="1:33" ht="15.75" customHeight="1">
      <c r="A120" s="76" t="s">
        <v>935</v>
      </c>
      <c r="B120" s="36" t="s">
        <v>936</v>
      </c>
      <c r="C120" s="36" t="s">
        <v>953</v>
      </c>
      <c r="D120" s="36"/>
      <c r="E120" s="36"/>
      <c r="F120" s="36"/>
      <c r="G120" s="36"/>
      <c r="H120" s="36"/>
      <c r="I120" s="36"/>
      <c r="J120" s="36" t="s">
        <v>804</v>
      </c>
      <c r="K120" s="55">
        <f t="shared" si="7"/>
        <v>0</v>
      </c>
      <c r="L120" s="65"/>
      <c r="M120" s="65"/>
      <c r="N120" s="65"/>
      <c r="O120" s="65"/>
      <c r="P120" s="65"/>
      <c r="Q120" s="65"/>
      <c r="R120" s="65"/>
      <c r="S120" s="65"/>
      <c r="T120" s="65"/>
      <c r="U120" s="65"/>
      <c r="V120" s="65"/>
      <c r="W120" s="65"/>
      <c r="X120" s="38"/>
      <c r="Y120" s="78"/>
      <c r="Z120" s="38"/>
      <c r="AA120" s="54" t="s">
        <v>794</v>
      </c>
      <c r="AB120" s="78" t="s">
        <v>558</v>
      </c>
      <c r="AC120" s="78" t="s">
        <v>558</v>
      </c>
      <c r="AD120" s="78"/>
      <c r="AE120" s="78"/>
      <c r="AF120" s="78"/>
      <c r="AG120" s="38"/>
    </row>
    <row r="121" spans="1:33" ht="15.75" customHeight="1">
      <c r="A121" s="76" t="s">
        <v>935</v>
      </c>
      <c r="B121" s="36" t="s">
        <v>936</v>
      </c>
      <c r="C121" s="36" t="s">
        <v>954</v>
      </c>
      <c r="D121" s="36" t="s">
        <v>955</v>
      </c>
      <c r="E121" s="36" t="s">
        <v>956</v>
      </c>
      <c r="F121" s="36" t="s">
        <v>359</v>
      </c>
      <c r="G121" s="36" t="s">
        <v>957</v>
      </c>
      <c r="H121" s="36"/>
      <c r="I121" s="36"/>
      <c r="J121" s="36" t="s">
        <v>804</v>
      </c>
      <c r="K121" s="55">
        <f t="shared" si="7"/>
        <v>0</v>
      </c>
      <c r="L121" s="65"/>
      <c r="M121" s="65"/>
      <c r="N121" s="65"/>
      <c r="O121" s="65"/>
      <c r="P121" s="65"/>
      <c r="Q121" s="65"/>
      <c r="R121" s="65"/>
      <c r="S121" s="65"/>
      <c r="T121" s="65"/>
      <c r="U121" s="65"/>
      <c r="V121" s="65"/>
      <c r="W121" s="65"/>
      <c r="X121" s="38"/>
      <c r="Y121" s="78"/>
      <c r="Z121" s="38"/>
      <c r="AA121" s="38" t="s">
        <v>611</v>
      </c>
      <c r="AB121" s="78" t="s">
        <v>558</v>
      </c>
      <c r="AC121" s="78"/>
      <c r="AD121" s="78"/>
      <c r="AE121" s="78" t="s">
        <v>558</v>
      </c>
      <c r="AF121" s="78"/>
      <c r="AG121" s="38" t="s">
        <v>958</v>
      </c>
    </row>
    <row r="122" spans="1:33" ht="15.75" customHeight="1">
      <c r="A122" s="76" t="s">
        <v>935</v>
      </c>
      <c r="B122" s="36" t="s">
        <v>936</v>
      </c>
      <c r="C122" s="79" t="s">
        <v>959</v>
      </c>
      <c r="D122" s="36" t="s">
        <v>960</v>
      </c>
      <c r="E122" s="36" t="s">
        <v>961</v>
      </c>
      <c r="F122" s="35" t="s">
        <v>360</v>
      </c>
      <c r="G122" s="36" t="s">
        <v>962</v>
      </c>
      <c r="H122" s="36"/>
      <c r="I122" s="36"/>
      <c r="J122" s="36" t="s">
        <v>624</v>
      </c>
      <c r="K122" s="55">
        <f t="shared" ref="K122:K125" si="8">IF(W122="P","P", COUNTA(L122:W122))</f>
        <v>1</v>
      </c>
      <c r="L122" s="59"/>
      <c r="M122" s="59"/>
      <c r="N122" s="59"/>
      <c r="O122" s="59"/>
      <c r="P122" s="59"/>
      <c r="Q122" s="59"/>
      <c r="R122" s="59"/>
      <c r="S122" s="59">
        <v>5</v>
      </c>
      <c r="T122" s="59"/>
      <c r="U122" s="59"/>
      <c r="V122" s="59"/>
      <c r="W122" s="59"/>
      <c r="X122" s="38"/>
      <c r="Y122" s="77"/>
      <c r="Z122" s="38"/>
      <c r="AA122" s="38" t="s">
        <v>540</v>
      </c>
      <c r="AB122" s="78"/>
      <c r="AC122" s="78"/>
      <c r="AD122" s="78"/>
      <c r="AE122" s="78"/>
      <c r="AF122" s="78"/>
      <c r="AG122" s="38"/>
    </row>
    <row r="123" spans="1:33" ht="15.75" customHeight="1">
      <c r="A123" s="76" t="s">
        <v>935</v>
      </c>
      <c r="B123" s="36" t="s">
        <v>936</v>
      </c>
      <c r="C123" s="79" t="s">
        <v>959</v>
      </c>
      <c r="D123" s="36" t="s">
        <v>960</v>
      </c>
      <c r="E123" s="36" t="s">
        <v>961</v>
      </c>
      <c r="F123" s="35" t="s">
        <v>361</v>
      </c>
      <c r="G123" s="36" t="s">
        <v>962</v>
      </c>
      <c r="H123" s="36"/>
      <c r="I123" s="36"/>
      <c r="J123" s="36" t="s">
        <v>624</v>
      </c>
      <c r="K123" s="55">
        <f t="shared" si="8"/>
        <v>1</v>
      </c>
      <c r="L123" s="59"/>
      <c r="M123" s="59"/>
      <c r="N123" s="59"/>
      <c r="O123" s="59"/>
      <c r="P123" s="59"/>
      <c r="Q123" s="59"/>
      <c r="R123" s="59"/>
      <c r="S123" s="59"/>
      <c r="T123" s="59" t="s">
        <v>551</v>
      </c>
      <c r="U123" s="59"/>
      <c r="V123" s="59"/>
      <c r="W123" s="59"/>
      <c r="X123" s="38"/>
      <c r="Y123" s="77"/>
      <c r="Z123" s="38"/>
      <c r="AA123" s="38" t="s">
        <v>540</v>
      </c>
      <c r="AB123" s="78"/>
      <c r="AC123" s="78"/>
      <c r="AD123" s="78"/>
      <c r="AE123" s="78"/>
      <c r="AF123" s="78"/>
      <c r="AG123" s="38"/>
    </row>
    <row r="124" spans="1:33" ht="15.75" customHeight="1">
      <c r="A124" s="76" t="s">
        <v>935</v>
      </c>
      <c r="B124" s="36" t="s">
        <v>936</v>
      </c>
      <c r="C124" s="79" t="s">
        <v>959</v>
      </c>
      <c r="D124" s="36" t="s">
        <v>960</v>
      </c>
      <c r="E124" s="36" t="s">
        <v>961</v>
      </c>
      <c r="F124" s="35" t="s">
        <v>362</v>
      </c>
      <c r="G124" s="36" t="s">
        <v>962</v>
      </c>
      <c r="H124" s="36"/>
      <c r="I124" s="36"/>
      <c r="J124" s="36" t="s">
        <v>624</v>
      </c>
      <c r="K124" s="55">
        <f t="shared" si="8"/>
        <v>1</v>
      </c>
      <c r="L124" s="59"/>
      <c r="M124" s="59"/>
      <c r="N124" s="59"/>
      <c r="O124" s="59"/>
      <c r="P124" s="59"/>
      <c r="Q124" s="59"/>
      <c r="R124" s="59"/>
      <c r="S124" s="59"/>
      <c r="T124" s="59"/>
      <c r="U124" s="59" t="s">
        <v>551</v>
      </c>
      <c r="V124" s="59"/>
      <c r="W124" s="59"/>
      <c r="X124" s="38"/>
      <c r="Y124" s="77"/>
      <c r="Z124" s="38"/>
      <c r="AA124" s="38" t="s">
        <v>540</v>
      </c>
      <c r="AB124" s="78"/>
      <c r="AC124" s="78"/>
      <c r="AD124" s="78"/>
      <c r="AE124" s="78"/>
      <c r="AF124" s="78"/>
      <c r="AG124" s="38"/>
    </row>
    <row r="125" spans="1:33" ht="15.75" customHeight="1">
      <c r="A125" s="76" t="s">
        <v>935</v>
      </c>
      <c r="B125" s="36" t="s">
        <v>936</v>
      </c>
      <c r="C125" s="79" t="s">
        <v>959</v>
      </c>
      <c r="D125" s="36" t="s">
        <v>960</v>
      </c>
      <c r="E125" s="36" t="s">
        <v>961</v>
      </c>
      <c r="F125" s="35" t="s">
        <v>363</v>
      </c>
      <c r="G125" s="36" t="s">
        <v>962</v>
      </c>
      <c r="H125" s="36"/>
      <c r="I125" s="36"/>
      <c r="J125" s="36" t="s">
        <v>624</v>
      </c>
      <c r="K125" s="55">
        <f t="shared" si="8"/>
        <v>1</v>
      </c>
      <c r="L125" s="59"/>
      <c r="M125" s="59"/>
      <c r="N125" s="59"/>
      <c r="O125" s="59"/>
      <c r="P125" s="59"/>
      <c r="Q125" s="59"/>
      <c r="R125" s="59"/>
      <c r="S125" s="59"/>
      <c r="T125" s="59"/>
      <c r="U125" s="59"/>
      <c r="V125" s="59" t="s">
        <v>551</v>
      </c>
      <c r="W125" s="59"/>
      <c r="X125" s="38"/>
      <c r="Y125" s="77"/>
      <c r="Z125" s="38"/>
      <c r="AA125" s="38" t="s">
        <v>540</v>
      </c>
      <c r="AB125" s="78"/>
      <c r="AC125" s="78"/>
      <c r="AD125" s="78"/>
      <c r="AE125" s="78"/>
      <c r="AF125" s="78"/>
      <c r="AG125" s="38"/>
    </row>
    <row r="126" spans="1:33" ht="15.75" customHeight="1">
      <c r="A126" s="76" t="s">
        <v>935</v>
      </c>
      <c r="B126" s="37" t="s">
        <v>963</v>
      </c>
      <c r="C126" s="37"/>
      <c r="D126" s="37"/>
      <c r="E126" s="37"/>
      <c r="F126" s="37"/>
      <c r="G126" s="37"/>
      <c r="H126" s="37"/>
      <c r="I126" s="37"/>
      <c r="J126" s="37"/>
      <c r="K126" s="55">
        <f>COUNTA(L126:W126)</f>
        <v>0</v>
      </c>
      <c r="L126" s="80"/>
      <c r="M126" s="80"/>
      <c r="N126" s="80"/>
      <c r="O126" s="80"/>
      <c r="P126" s="80"/>
      <c r="Q126" s="80"/>
      <c r="R126" s="80"/>
      <c r="S126" s="80"/>
      <c r="T126" s="80"/>
      <c r="U126" s="80"/>
      <c r="V126" s="80"/>
      <c r="W126" s="80"/>
      <c r="X126" s="81"/>
      <c r="Y126" s="82"/>
      <c r="Z126" s="81"/>
      <c r="AA126" s="81"/>
      <c r="AB126" s="82" t="s">
        <v>551</v>
      </c>
      <c r="AC126" s="82">
        <f>COUNTA($AC$113:$AC$119)</f>
        <v>0</v>
      </c>
      <c r="AD126" s="82">
        <f>COUNTA($AD$113:$AD$119)</f>
        <v>0</v>
      </c>
      <c r="AE126" s="82">
        <f>COUNTA($AE$113:$AE$119)</f>
        <v>2</v>
      </c>
      <c r="AF126" s="82">
        <f>COUNTA($AF$113:$AF$119)</f>
        <v>0</v>
      </c>
      <c r="AG126" s="81"/>
    </row>
    <row r="127" spans="1:33" ht="15.75" customHeight="1">
      <c r="A127" s="76" t="s">
        <v>935</v>
      </c>
      <c r="B127" s="36" t="s">
        <v>964</v>
      </c>
      <c r="C127" s="36" t="s">
        <v>965</v>
      </c>
      <c r="D127" s="36" t="s">
        <v>939</v>
      </c>
      <c r="E127" s="36" t="s">
        <v>938</v>
      </c>
      <c r="F127" s="36" t="s">
        <v>358</v>
      </c>
      <c r="G127" s="36" t="s">
        <v>940</v>
      </c>
      <c r="H127" s="36"/>
      <c r="I127" s="36"/>
      <c r="J127" s="36" t="s">
        <v>624</v>
      </c>
      <c r="K127" s="55">
        <f t="shared" ref="K127:K128" si="9">IF(W127="P","P", COUNTA(L127:W127))</f>
        <v>0</v>
      </c>
      <c r="L127" s="65"/>
      <c r="M127" s="65"/>
      <c r="N127" s="65"/>
      <c r="O127" s="65"/>
      <c r="P127" s="65"/>
      <c r="Q127" s="65"/>
      <c r="R127" s="59"/>
      <c r="S127" s="59"/>
      <c r="T127" s="59"/>
      <c r="U127" s="59"/>
      <c r="V127" s="65"/>
      <c r="W127" s="59"/>
      <c r="X127" s="38"/>
      <c r="Y127" s="77"/>
      <c r="Z127" s="38"/>
      <c r="AA127" s="38" t="s">
        <v>540</v>
      </c>
      <c r="AB127" s="78"/>
      <c r="AC127" s="78"/>
      <c r="AD127" s="78"/>
      <c r="AE127" s="78"/>
      <c r="AF127" s="78"/>
      <c r="AG127" s="38"/>
    </row>
    <row r="128" spans="1:33" ht="15.75" customHeight="1">
      <c r="A128" s="76" t="s">
        <v>935</v>
      </c>
      <c r="B128" s="36" t="s">
        <v>964</v>
      </c>
      <c r="C128" s="36" t="s">
        <v>966</v>
      </c>
      <c r="D128" s="36" t="s">
        <v>967</v>
      </c>
      <c r="E128" s="36" t="s">
        <v>968</v>
      </c>
      <c r="F128" s="38" t="s">
        <v>364</v>
      </c>
      <c r="G128" s="36" t="s">
        <v>969</v>
      </c>
      <c r="H128" s="36"/>
      <c r="I128" s="36"/>
      <c r="J128" s="36" t="s">
        <v>624</v>
      </c>
      <c r="K128" s="55">
        <f t="shared" si="9"/>
        <v>0</v>
      </c>
      <c r="L128" s="65"/>
      <c r="M128" s="65"/>
      <c r="N128" s="65"/>
      <c r="O128" s="65"/>
      <c r="P128" s="65"/>
      <c r="Q128" s="65"/>
      <c r="R128" s="65"/>
      <c r="S128" s="65"/>
      <c r="T128" s="65"/>
      <c r="U128" s="65"/>
      <c r="V128" s="65"/>
      <c r="W128" s="59"/>
      <c r="X128" s="38"/>
      <c r="Y128" s="77"/>
      <c r="Z128" s="38"/>
      <c r="AA128" s="38" t="s">
        <v>794</v>
      </c>
      <c r="AB128" s="78"/>
      <c r="AC128" s="78"/>
      <c r="AD128" s="78"/>
      <c r="AE128" s="78"/>
      <c r="AF128" s="78"/>
      <c r="AG128" s="38"/>
    </row>
    <row r="129" spans="1:33" ht="15.75" customHeight="1">
      <c r="A129" s="76" t="s">
        <v>935</v>
      </c>
      <c r="B129" s="36" t="s">
        <v>964</v>
      </c>
      <c r="C129" s="36" t="s">
        <v>966</v>
      </c>
      <c r="D129" s="36" t="s">
        <v>970</v>
      </c>
      <c r="E129" s="36" t="s">
        <v>971</v>
      </c>
      <c r="F129" s="36" t="s">
        <v>365</v>
      </c>
      <c r="G129" s="36" t="s">
        <v>972</v>
      </c>
      <c r="H129" s="36"/>
      <c r="I129" s="36"/>
      <c r="J129" s="36" t="s">
        <v>624</v>
      </c>
      <c r="K129" s="55">
        <f t="shared" ref="K129:K149" si="10">COUNTA(L129:W129)</f>
        <v>0</v>
      </c>
      <c r="L129" s="65"/>
      <c r="M129" s="65"/>
      <c r="N129" s="65"/>
      <c r="O129" s="65"/>
      <c r="P129" s="65"/>
      <c r="Q129" s="65"/>
      <c r="R129" s="65"/>
      <c r="S129" s="65"/>
      <c r="T129" s="65"/>
      <c r="U129" s="65"/>
      <c r="V129" s="65"/>
      <c r="W129" s="65"/>
      <c r="X129" s="38"/>
      <c r="Y129" s="77"/>
      <c r="Z129" s="38"/>
      <c r="AA129" s="54" t="s">
        <v>794</v>
      </c>
      <c r="AB129" s="78" t="s">
        <v>558</v>
      </c>
      <c r="AC129" s="78" t="s">
        <v>558</v>
      </c>
      <c r="AD129" s="78"/>
      <c r="AE129" s="78"/>
      <c r="AF129" s="78"/>
      <c r="AG129" s="38" t="s">
        <v>973</v>
      </c>
    </row>
    <row r="130" spans="1:33" ht="15.75" customHeight="1">
      <c r="A130" s="76" t="s">
        <v>935</v>
      </c>
      <c r="B130" s="36" t="s">
        <v>964</v>
      </c>
      <c r="C130" s="36" t="s">
        <v>974</v>
      </c>
      <c r="D130" s="36" t="s">
        <v>820</v>
      </c>
      <c r="E130" s="36" t="s">
        <v>821</v>
      </c>
      <c r="F130" s="39" t="s">
        <v>366</v>
      </c>
      <c r="G130" s="36" t="s">
        <v>823</v>
      </c>
      <c r="H130" s="36" t="s">
        <v>285</v>
      </c>
      <c r="I130" s="36"/>
      <c r="J130" s="36" t="s">
        <v>819</v>
      </c>
      <c r="K130" s="55">
        <f t="shared" si="10"/>
        <v>0</v>
      </c>
      <c r="L130" s="59"/>
      <c r="M130" s="59"/>
      <c r="N130" s="59"/>
      <c r="O130" s="59"/>
      <c r="P130" s="59"/>
      <c r="Q130" s="59"/>
      <c r="R130" s="59"/>
      <c r="S130" s="59"/>
      <c r="T130" s="59"/>
      <c r="U130" s="59"/>
      <c r="V130" s="59"/>
      <c r="W130" s="59"/>
      <c r="X130" s="38"/>
      <c r="Y130" s="77"/>
      <c r="Z130" s="38"/>
      <c r="AA130" s="38" t="s">
        <v>540</v>
      </c>
      <c r="AB130" s="78"/>
      <c r="AC130" s="78"/>
      <c r="AD130" s="78"/>
      <c r="AE130" s="78"/>
      <c r="AF130" s="78"/>
      <c r="AG130" s="38"/>
    </row>
    <row r="131" spans="1:33" ht="15.75" customHeight="1">
      <c r="A131" s="76" t="s">
        <v>935</v>
      </c>
      <c r="B131" s="36" t="s">
        <v>964</v>
      </c>
      <c r="C131" s="36" t="s">
        <v>974</v>
      </c>
      <c r="D131" s="36"/>
      <c r="E131" s="36"/>
      <c r="F131" s="36"/>
      <c r="G131" s="36"/>
      <c r="H131" s="36"/>
      <c r="I131" s="36"/>
      <c r="J131" s="36" t="s">
        <v>975</v>
      </c>
      <c r="K131" s="55">
        <f t="shared" si="10"/>
        <v>0</v>
      </c>
      <c r="L131" s="65"/>
      <c r="M131" s="65"/>
      <c r="N131" s="65"/>
      <c r="O131" s="65"/>
      <c r="P131" s="65"/>
      <c r="Q131" s="65"/>
      <c r="R131" s="65"/>
      <c r="S131" s="65"/>
      <c r="T131" s="65"/>
      <c r="U131" s="65"/>
      <c r="V131" s="65"/>
      <c r="W131" s="65"/>
      <c r="X131" s="38"/>
      <c r="Y131" s="78"/>
      <c r="Z131" s="38"/>
      <c r="AA131" s="38" t="s">
        <v>611</v>
      </c>
      <c r="AB131" s="78" t="s">
        <v>558</v>
      </c>
      <c r="AC131" s="78"/>
      <c r="AD131" s="78" t="s">
        <v>558</v>
      </c>
      <c r="AE131" s="78"/>
      <c r="AF131" s="78"/>
      <c r="AG131" s="38"/>
    </row>
    <row r="132" spans="1:33" ht="15.75" customHeight="1">
      <c r="A132" s="76" t="s">
        <v>935</v>
      </c>
      <c r="B132" s="36" t="s">
        <v>964</v>
      </c>
      <c r="C132" s="36" t="s">
        <v>976</v>
      </c>
      <c r="D132" s="36"/>
      <c r="E132" s="36"/>
      <c r="F132" s="36"/>
      <c r="G132" s="36"/>
      <c r="H132" s="36"/>
      <c r="I132" s="36"/>
      <c r="J132" s="36" t="s">
        <v>975</v>
      </c>
      <c r="K132" s="55">
        <f t="shared" si="10"/>
        <v>0</v>
      </c>
      <c r="L132" s="65"/>
      <c r="M132" s="65"/>
      <c r="N132" s="65"/>
      <c r="O132" s="65"/>
      <c r="P132" s="65"/>
      <c r="Q132" s="65"/>
      <c r="R132" s="65"/>
      <c r="S132" s="65"/>
      <c r="T132" s="65"/>
      <c r="U132" s="65"/>
      <c r="V132" s="65"/>
      <c r="W132" s="65"/>
      <c r="X132" s="38"/>
      <c r="Y132" s="78"/>
      <c r="Z132" s="38"/>
      <c r="AA132" s="38" t="s">
        <v>611</v>
      </c>
      <c r="AB132" s="78" t="s">
        <v>558</v>
      </c>
      <c r="AC132" s="78"/>
      <c r="AD132" s="78" t="s">
        <v>558</v>
      </c>
      <c r="AE132" s="78"/>
      <c r="AF132" s="78"/>
      <c r="AG132" s="38"/>
    </row>
    <row r="133" spans="1:33" ht="15.75" customHeight="1">
      <c r="A133" s="76" t="s">
        <v>935</v>
      </c>
      <c r="B133" s="37" t="s">
        <v>977</v>
      </c>
      <c r="C133" s="37"/>
      <c r="D133" s="37"/>
      <c r="E133" s="37"/>
      <c r="F133" s="37"/>
      <c r="G133" s="37"/>
      <c r="H133" s="37"/>
      <c r="I133" s="37"/>
      <c r="J133" s="37"/>
      <c r="K133" s="55">
        <f t="shared" si="10"/>
        <v>0</v>
      </c>
      <c r="L133" s="80"/>
      <c r="M133" s="80"/>
      <c r="N133" s="80"/>
      <c r="O133" s="80"/>
      <c r="P133" s="80"/>
      <c r="Q133" s="80"/>
      <c r="R133" s="80"/>
      <c r="S133" s="80"/>
      <c r="T133" s="80"/>
      <c r="U133" s="80"/>
      <c r="V133" s="80"/>
      <c r="W133" s="80"/>
      <c r="X133" s="81"/>
      <c r="Y133" s="82"/>
      <c r="Z133" s="81"/>
      <c r="AA133" s="81" t="s">
        <v>603</v>
      </c>
      <c r="AB133" s="82" t="s">
        <v>558</v>
      </c>
      <c r="AC133" s="82" t="str">
        <f ca="1">COUNTA($AC$132:$AC$139)</f>
        <v>#REF!</v>
      </c>
      <c r="AD133" s="82" t="str">
        <f ca="1">COUNTA($AD$132:$AD$139)</f>
        <v>#REF!</v>
      </c>
      <c r="AE133" s="82" t="str">
        <f ca="1">COUNTA($AE$132:$AE$139)</f>
        <v>#REF!</v>
      </c>
      <c r="AF133" s="82" t="str">
        <f ca="1">COUNTA($AF$132:$AF$139)</f>
        <v>#REF!</v>
      </c>
      <c r="AG133" s="81"/>
    </row>
    <row r="134" spans="1:33" ht="15.75" customHeight="1">
      <c r="A134" s="76" t="s">
        <v>935</v>
      </c>
      <c r="B134" s="36" t="s">
        <v>978</v>
      </c>
      <c r="C134" s="36" t="s">
        <v>979</v>
      </c>
      <c r="D134" s="36" t="s">
        <v>980</v>
      </c>
      <c r="E134" s="36" t="s">
        <v>981</v>
      </c>
      <c r="F134" s="36" t="s">
        <v>367</v>
      </c>
      <c r="G134" s="36" t="s">
        <v>982</v>
      </c>
      <c r="H134" s="36"/>
      <c r="I134" s="36"/>
      <c r="J134" s="36" t="s">
        <v>975</v>
      </c>
      <c r="K134" s="55">
        <f t="shared" si="10"/>
        <v>0</v>
      </c>
      <c r="L134" s="59"/>
      <c r="M134" s="59"/>
      <c r="N134" s="59"/>
      <c r="O134" s="59"/>
      <c r="P134" s="59"/>
      <c r="Q134" s="59"/>
      <c r="R134" s="59"/>
      <c r="S134" s="59"/>
      <c r="T134" s="59"/>
      <c r="U134" s="59"/>
      <c r="V134" s="59"/>
      <c r="W134" s="59"/>
      <c r="X134" s="38"/>
      <c r="Y134" s="78"/>
      <c r="Z134" s="38"/>
      <c r="AA134" s="38" t="s">
        <v>611</v>
      </c>
      <c r="AB134" s="78" t="s">
        <v>558</v>
      </c>
      <c r="AC134" s="78"/>
      <c r="AD134" s="78"/>
      <c r="AE134" s="78" t="s">
        <v>558</v>
      </c>
      <c r="AF134" s="78"/>
      <c r="AG134" s="38" t="s">
        <v>983</v>
      </c>
    </row>
    <row r="135" spans="1:33" ht="15.75" customHeight="1">
      <c r="A135" s="76" t="s">
        <v>935</v>
      </c>
      <c r="B135" s="36" t="s">
        <v>978</v>
      </c>
      <c r="C135" s="36" t="s">
        <v>984</v>
      </c>
      <c r="D135" s="36" t="s">
        <v>985</v>
      </c>
      <c r="E135" s="36" t="s">
        <v>986</v>
      </c>
      <c r="F135" s="36" t="s">
        <v>368</v>
      </c>
      <c r="G135" s="36" t="s">
        <v>987</v>
      </c>
      <c r="H135" s="36"/>
      <c r="I135" s="36"/>
      <c r="J135" s="36" t="s">
        <v>975</v>
      </c>
      <c r="K135" s="55">
        <f t="shared" si="10"/>
        <v>0</v>
      </c>
      <c r="L135" s="59"/>
      <c r="M135" s="59"/>
      <c r="N135" s="59"/>
      <c r="O135" s="59"/>
      <c r="P135" s="59"/>
      <c r="Q135" s="59"/>
      <c r="R135" s="59"/>
      <c r="S135" s="59"/>
      <c r="T135" s="59"/>
      <c r="U135" s="59"/>
      <c r="V135" s="59"/>
      <c r="W135" s="59"/>
      <c r="X135" s="38"/>
      <c r="Y135" s="77"/>
      <c r="Z135" s="38"/>
      <c r="AA135" s="54" t="s">
        <v>540</v>
      </c>
      <c r="AB135" s="78" t="s">
        <v>558</v>
      </c>
      <c r="AC135" s="78"/>
      <c r="AD135" s="78" t="s">
        <v>558</v>
      </c>
      <c r="AE135" s="78"/>
      <c r="AF135" s="78"/>
      <c r="AG135" s="38"/>
    </row>
    <row r="136" spans="1:33" ht="15.75" customHeight="1">
      <c r="A136" s="76" t="s">
        <v>935</v>
      </c>
      <c r="B136" s="36" t="s">
        <v>978</v>
      </c>
      <c r="C136" s="36" t="s">
        <v>988</v>
      </c>
      <c r="D136" s="36" t="s">
        <v>989</v>
      </c>
      <c r="E136" s="36" t="s">
        <v>990</v>
      </c>
      <c r="F136" s="39" t="s">
        <v>369</v>
      </c>
      <c r="G136" s="36" t="s">
        <v>991</v>
      </c>
      <c r="H136" s="36" t="s">
        <v>992</v>
      </c>
      <c r="I136" s="36"/>
      <c r="J136" s="36" t="s">
        <v>993</v>
      </c>
      <c r="K136" s="55">
        <f t="shared" si="10"/>
        <v>1</v>
      </c>
      <c r="L136" s="59"/>
      <c r="M136" s="59"/>
      <c r="N136" s="59"/>
      <c r="O136" s="59"/>
      <c r="P136" s="59"/>
      <c r="Q136" s="59"/>
      <c r="R136" s="59"/>
      <c r="S136" s="59"/>
      <c r="T136" s="59"/>
      <c r="U136" s="59"/>
      <c r="V136" s="59">
        <v>8</v>
      </c>
      <c r="W136" s="59"/>
      <c r="X136" s="38"/>
      <c r="Y136" s="77"/>
      <c r="Z136" s="38" t="s">
        <v>740</v>
      </c>
      <c r="AA136" s="38" t="s">
        <v>540</v>
      </c>
      <c r="AB136" s="78"/>
      <c r="AC136" s="78"/>
      <c r="AD136" s="78"/>
      <c r="AE136" s="78"/>
      <c r="AF136" s="78"/>
      <c r="AG136" s="38"/>
    </row>
    <row r="137" spans="1:33" ht="15.75" customHeight="1">
      <c r="A137" s="76" t="s">
        <v>935</v>
      </c>
      <c r="B137" s="36" t="s">
        <v>978</v>
      </c>
      <c r="C137" s="36" t="s">
        <v>988</v>
      </c>
      <c r="D137" s="36" t="s">
        <v>989</v>
      </c>
      <c r="E137" s="36" t="s">
        <v>990</v>
      </c>
      <c r="F137" s="39" t="s">
        <v>370</v>
      </c>
      <c r="G137" s="36" t="s">
        <v>991</v>
      </c>
      <c r="H137" s="36" t="s">
        <v>992</v>
      </c>
      <c r="I137" s="36"/>
      <c r="J137" s="36" t="s">
        <v>994</v>
      </c>
      <c r="K137" s="55">
        <f t="shared" si="10"/>
        <v>1</v>
      </c>
      <c r="L137" s="59"/>
      <c r="M137" s="59"/>
      <c r="N137" s="59"/>
      <c r="O137" s="59">
        <v>17</v>
      </c>
      <c r="P137" s="59"/>
      <c r="Q137" s="69"/>
      <c r="R137" s="59"/>
      <c r="S137" s="59"/>
      <c r="T137" s="59"/>
      <c r="U137" s="59"/>
      <c r="V137" s="59"/>
      <c r="W137" s="59"/>
      <c r="X137" s="38"/>
      <c r="Y137" s="77"/>
      <c r="Z137" s="38"/>
      <c r="AA137" s="38" t="s">
        <v>540</v>
      </c>
      <c r="AB137" s="78"/>
      <c r="AC137" s="78"/>
      <c r="AD137" s="78"/>
      <c r="AE137" s="78"/>
      <c r="AF137" s="78"/>
      <c r="AG137" s="38"/>
    </row>
    <row r="138" spans="1:33" ht="15.75" customHeight="1">
      <c r="A138" s="76" t="s">
        <v>935</v>
      </c>
      <c r="B138" s="36" t="s">
        <v>978</v>
      </c>
      <c r="C138" s="36" t="s">
        <v>988</v>
      </c>
      <c r="D138" s="36" t="s">
        <v>989</v>
      </c>
      <c r="E138" s="36" t="s">
        <v>990</v>
      </c>
      <c r="F138" s="39" t="s">
        <v>371</v>
      </c>
      <c r="G138" s="36" t="s">
        <v>991</v>
      </c>
      <c r="H138" s="36" t="s">
        <v>992</v>
      </c>
      <c r="I138" s="36"/>
      <c r="J138" s="36" t="s">
        <v>995</v>
      </c>
      <c r="K138" s="55">
        <f t="shared" si="10"/>
        <v>1</v>
      </c>
      <c r="L138" s="59"/>
      <c r="M138" s="59"/>
      <c r="N138" s="59"/>
      <c r="O138" s="59">
        <v>12</v>
      </c>
      <c r="P138" s="59"/>
      <c r="Q138" s="59"/>
      <c r="R138" s="59"/>
      <c r="S138" s="59"/>
      <c r="T138" s="59"/>
      <c r="U138" s="59"/>
      <c r="V138" s="59"/>
      <c r="W138" s="59"/>
      <c r="X138" s="38"/>
      <c r="Y138" s="77"/>
      <c r="Z138" s="38" t="s">
        <v>740</v>
      </c>
      <c r="AA138" s="38" t="s">
        <v>540</v>
      </c>
      <c r="AB138" s="78"/>
      <c r="AC138" s="78"/>
      <c r="AD138" s="78"/>
      <c r="AE138" s="78"/>
      <c r="AF138" s="78"/>
      <c r="AG138" s="38"/>
    </row>
    <row r="139" spans="1:33" ht="15.75" customHeight="1">
      <c r="A139" s="76" t="s">
        <v>935</v>
      </c>
      <c r="B139" s="36" t="s">
        <v>978</v>
      </c>
      <c r="C139" s="36" t="s">
        <v>988</v>
      </c>
      <c r="D139" s="36" t="s">
        <v>989</v>
      </c>
      <c r="E139" s="36" t="s">
        <v>990</v>
      </c>
      <c r="F139" s="39" t="s">
        <v>372</v>
      </c>
      <c r="G139" s="36" t="s">
        <v>991</v>
      </c>
      <c r="H139" s="36" t="s">
        <v>992</v>
      </c>
      <c r="I139" s="36"/>
      <c r="J139" s="36" t="s">
        <v>993</v>
      </c>
      <c r="K139" s="55">
        <f t="shared" si="10"/>
        <v>1</v>
      </c>
      <c r="L139" s="59"/>
      <c r="M139" s="59"/>
      <c r="N139" s="59"/>
      <c r="O139" s="59">
        <v>12</v>
      </c>
      <c r="P139" s="59"/>
      <c r="Q139" s="59"/>
      <c r="R139" s="59"/>
      <c r="S139" s="59"/>
      <c r="T139" s="59"/>
      <c r="U139" s="59"/>
      <c r="V139" s="59"/>
      <c r="W139" s="59"/>
      <c r="X139" s="38"/>
      <c r="Y139" s="77"/>
      <c r="Z139" s="38" t="s">
        <v>740</v>
      </c>
      <c r="AA139" s="38" t="s">
        <v>540</v>
      </c>
      <c r="AB139" s="78"/>
      <c r="AC139" s="78"/>
      <c r="AD139" s="78"/>
      <c r="AE139" s="78"/>
      <c r="AF139" s="78"/>
      <c r="AG139" s="38"/>
    </row>
    <row r="140" spans="1:33" ht="15.75" customHeight="1">
      <c r="A140" s="76" t="s">
        <v>935</v>
      </c>
      <c r="B140" s="36" t="s">
        <v>978</v>
      </c>
      <c r="C140" s="36" t="s">
        <v>988</v>
      </c>
      <c r="D140" s="36" t="s">
        <v>989</v>
      </c>
      <c r="E140" s="36" t="s">
        <v>990</v>
      </c>
      <c r="F140" s="39" t="s">
        <v>373</v>
      </c>
      <c r="G140" s="36" t="s">
        <v>991</v>
      </c>
      <c r="H140" s="36" t="s">
        <v>992</v>
      </c>
      <c r="I140" s="36"/>
      <c r="J140" s="36" t="s">
        <v>996</v>
      </c>
      <c r="K140" s="55">
        <f t="shared" si="10"/>
        <v>1</v>
      </c>
      <c r="L140" s="59"/>
      <c r="M140" s="59"/>
      <c r="N140" s="59"/>
      <c r="O140" s="59"/>
      <c r="P140" s="59">
        <v>9</v>
      </c>
      <c r="Q140" s="59"/>
      <c r="R140" s="59"/>
      <c r="S140" s="59"/>
      <c r="T140" s="59"/>
      <c r="U140" s="59"/>
      <c r="V140" s="59"/>
      <c r="W140" s="59"/>
      <c r="X140" s="38"/>
      <c r="Y140" s="77"/>
      <c r="Z140" s="38" t="s">
        <v>740</v>
      </c>
      <c r="AA140" s="38" t="s">
        <v>540</v>
      </c>
      <c r="AB140" s="78"/>
      <c r="AC140" s="78"/>
      <c r="AD140" s="78"/>
      <c r="AE140" s="78"/>
      <c r="AF140" s="78"/>
      <c r="AG140" s="38"/>
    </row>
    <row r="141" spans="1:33" ht="15.75" customHeight="1">
      <c r="A141" s="76" t="s">
        <v>935</v>
      </c>
      <c r="B141" s="36" t="s">
        <v>978</v>
      </c>
      <c r="C141" s="36" t="s">
        <v>988</v>
      </c>
      <c r="D141" s="36" t="s">
        <v>989</v>
      </c>
      <c r="E141" s="36" t="s">
        <v>990</v>
      </c>
      <c r="F141" s="39" t="s">
        <v>374</v>
      </c>
      <c r="G141" s="36" t="s">
        <v>991</v>
      </c>
      <c r="H141" s="36" t="s">
        <v>992</v>
      </c>
      <c r="I141" s="36"/>
      <c r="J141" s="36" t="s">
        <v>993</v>
      </c>
      <c r="K141" s="55">
        <f t="shared" si="10"/>
        <v>1</v>
      </c>
      <c r="L141" s="59"/>
      <c r="M141" s="59"/>
      <c r="N141" s="59"/>
      <c r="O141" s="59">
        <v>25</v>
      </c>
      <c r="P141" s="59"/>
      <c r="Q141" s="59"/>
      <c r="R141" s="59"/>
      <c r="S141" s="59"/>
      <c r="T141" s="59"/>
      <c r="U141" s="59"/>
      <c r="V141" s="59"/>
      <c r="W141" s="59"/>
      <c r="X141" s="38"/>
      <c r="Y141" s="77"/>
      <c r="Z141" s="38"/>
      <c r="AA141" s="38" t="s">
        <v>540</v>
      </c>
      <c r="AB141" s="78"/>
      <c r="AC141" s="78"/>
      <c r="AD141" s="78"/>
      <c r="AE141" s="78"/>
      <c r="AF141" s="78"/>
      <c r="AG141" s="38"/>
    </row>
    <row r="142" spans="1:33" ht="15.75" customHeight="1">
      <c r="A142" s="76" t="s">
        <v>935</v>
      </c>
      <c r="B142" s="36" t="s">
        <v>978</v>
      </c>
      <c r="C142" s="36" t="s">
        <v>988</v>
      </c>
      <c r="D142" s="36" t="s">
        <v>989</v>
      </c>
      <c r="E142" s="36" t="s">
        <v>990</v>
      </c>
      <c r="F142" s="39" t="s">
        <v>375</v>
      </c>
      <c r="G142" s="36" t="s">
        <v>991</v>
      </c>
      <c r="H142" s="36" t="s">
        <v>992</v>
      </c>
      <c r="I142" s="36"/>
      <c r="J142" s="36" t="s">
        <v>997</v>
      </c>
      <c r="K142" s="55">
        <f t="shared" si="10"/>
        <v>1</v>
      </c>
      <c r="L142" s="59"/>
      <c r="M142" s="59"/>
      <c r="N142" s="59"/>
      <c r="O142" s="59">
        <v>9</v>
      </c>
      <c r="P142" s="59"/>
      <c r="Q142" s="69"/>
      <c r="R142" s="59"/>
      <c r="S142" s="59"/>
      <c r="T142" s="59"/>
      <c r="U142" s="59"/>
      <c r="V142" s="59"/>
      <c r="W142" s="59"/>
      <c r="X142" s="38"/>
      <c r="Y142" s="77"/>
      <c r="Z142" s="38"/>
      <c r="AA142" s="38" t="s">
        <v>540</v>
      </c>
      <c r="AB142" s="78"/>
      <c r="AC142" s="78"/>
      <c r="AD142" s="78"/>
      <c r="AE142" s="78"/>
      <c r="AF142" s="78"/>
      <c r="AG142" s="38"/>
    </row>
    <row r="143" spans="1:33" ht="15.75" customHeight="1">
      <c r="A143" s="76" t="s">
        <v>935</v>
      </c>
      <c r="B143" s="36" t="s">
        <v>978</v>
      </c>
      <c r="C143" s="36" t="s">
        <v>988</v>
      </c>
      <c r="D143" s="36" t="s">
        <v>989</v>
      </c>
      <c r="E143" s="36" t="s">
        <v>990</v>
      </c>
      <c r="F143" s="39" t="s">
        <v>376</v>
      </c>
      <c r="G143" s="36" t="s">
        <v>991</v>
      </c>
      <c r="H143" s="36" t="s">
        <v>992</v>
      </c>
      <c r="I143" s="36"/>
      <c r="J143" s="36" t="s">
        <v>998</v>
      </c>
      <c r="K143" s="55">
        <f t="shared" si="10"/>
        <v>1</v>
      </c>
      <c r="L143" s="59"/>
      <c r="M143" s="59"/>
      <c r="N143" s="59"/>
      <c r="O143" s="59"/>
      <c r="P143" s="59"/>
      <c r="Q143" s="59"/>
      <c r="R143" s="59"/>
      <c r="S143" s="59"/>
      <c r="T143" s="59"/>
      <c r="U143" s="59">
        <v>25</v>
      </c>
      <c r="V143" s="59"/>
      <c r="W143" s="59"/>
      <c r="X143" s="38"/>
      <c r="Y143" s="77"/>
      <c r="Z143" s="38" t="s">
        <v>740</v>
      </c>
      <c r="AA143" s="38" t="s">
        <v>540</v>
      </c>
      <c r="AB143" s="78"/>
      <c r="AC143" s="78"/>
      <c r="AD143" s="78"/>
      <c r="AE143" s="78"/>
      <c r="AF143" s="78"/>
      <c r="AG143" s="38"/>
    </row>
    <row r="144" spans="1:33" ht="15.75" customHeight="1">
      <c r="A144" s="76" t="s">
        <v>935</v>
      </c>
      <c r="B144" s="36" t="s">
        <v>978</v>
      </c>
      <c r="C144" s="36" t="s">
        <v>988</v>
      </c>
      <c r="D144" s="36" t="s">
        <v>989</v>
      </c>
      <c r="E144" s="36" t="s">
        <v>990</v>
      </c>
      <c r="F144" s="39" t="s">
        <v>377</v>
      </c>
      <c r="G144" s="36" t="s">
        <v>991</v>
      </c>
      <c r="H144" s="36" t="s">
        <v>992</v>
      </c>
      <c r="I144" s="36"/>
      <c r="J144" s="36" t="s">
        <v>995</v>
      </c>
      <c r="K144" s="55">
        <f t="shared" si="10"/>
        <v>1</v>
      </c>
      <c r="L144" s="59"/>
      <c r="M144" s="59"/>
      <c r="N144" s="59"/>
      <c r="O144" s="59"/>
      <c r="P144" s="59"/>
      <c r="Q144" s="59">
        <v>6</v>
      </c>
      <c r="R144" s="59"/>
      <c r="S144" s="59"/>
      <c r="T144" s="59"/>
      <c r="U144" s="59"/>
      <c r="V144" s="59"/>
      <c r="W144" s="59"/>
      <c r="X144" s="38"/>
      <c r="Y144" s="77"/>
      <c r="Z144" s="38" t="s">
        <v>740</v>
      </c>
      <c r="AA144" s="38" t="s">
        <v>540</v>
      </c>
      <c r="AB144" s="78"/>
      <c r="AC144" s="78"/>
      <c r="AD144" s="78"/>
      <c r="AE144" s="78"/>
      <c r="AF144" s="78"/>
      <c r="AG144" s="38"/>
    </row>
    <row r="145" spans="1:33" ht="15.75" customHeight="1">
      <c r="A145" s="76" t="s">
        <v>935</v>
      </c>
      <c r="B145" s="36" t="s">
        <v>978</v>
      </c>
      <c r="C145" s="36" t="s">
        <v>988</v>
      </c>
      <c r="D145" s="36" t="s">
        <v>989</v>
      </c>
      <c r="E145" s="36" t="s">
        <v>990</v>
      </c>
      <c r="F145" s="39" t="s">
        <v>378</v>
      </c>
      <c r="G145" s="36" t="s">
        <v>991</v>
      </c>
      <c r="H145" s="36" t="s">
        <v>992</v>
      </c>
      <c r="I145" s="36"/>
      <c r="J145" s="36" t="s">
        <v>998</v>
      </c>
      <c r="K145" s="55">
        <f t="shared" si="10"/>
        <v>1</v>
      </c>
      <c r="L145" s="59"/>
      <c r="M145" s="59"/>
      <c r="N145" s="59"/>
      <c r="O145" s="59"/>
      <c r="P145" s="59">
        <v>17</v>
      </c>
      <c r="Q145" s="59"/>
      <c r="R145" s="59"/>
      <c r="S145" s="59"/>
      <c r="T145" s="59"/>
      <c r="U145" s="59"/>
      <c r="V145" s="59"/>
      <c r="W145" s="59"/>
      <c r="X145" s="38"/>
      <c r="Y145" s="77"/>
      <c r="Z145" s="38" t="s">
        <v>740</v>
      </c>
      <c r="AA145" s="38" t="s">
        <v>540</v>
      </c>
      <c r="AB145" s="78"/>
      <c r="AC145" s="78"/>
      <c r="AD145" s="78"/>
      <c r="AE145" s="78"/>
      <c r="AF145" s="78"/>
      <c r="AG145" s="38"/>
    </row>
    <row r="146" spans="1:33" ht="15.75" customHeight="1">
      <c r="A146" s="76" t="s">
        <v>935</v>
      </c>
      <c r="B146" s="36" t="s">
        <v>978</v>
      </c>
      <c r="C146" s="36" t="s">
        <v>988</v>
      </c>
      <c r="D146" s="36" t="s">
        <v>989</v>
      </c>
      <c r="E146" s="36" t="s">
        <v>990</v>
      </c>
      <c r="F146" s="39" t="s">
        <v>378</v>
      </c>
      <c r="G146" s="36" t="s">
        <v>991</v>
      </c>
      <c r="H146" s="36" t="s">
        <v>992</v>
      </c>
      <c r="I146" s="36"/>
      <c r="J146" s="36" t="s">
        <v>999</v>
      </c>
      <c r="K146" s="55">
        <f t="shared" si="10"/>
        <v>1</v>
      </c>
      <c r="L146" s="59"/>
      <c r="M146" s="59"/>
      <c r="N146" s="59"/>
      <c r="O146" s="59"/>
      <c r="P146" s="59"/>
      <c r="Q146" s="59"/>
      <c r="R146" s="59"/>
      <c r="S146" s="59"/>
      <c r="T146" s="59">
        <v>27</v>
      </c>
      <c r="U146" s="59"/>
      <c r="V146" s="59"/>
      <c r="W146" s="59"/>
      <c r="X146" s="38"/>
      <c r="Y146" s="77"/>
      <c r="Z146" s="38" t="s">
        <v>740</v>
      </c>
      <c r="AA146" s="38" t="s">
        <v>540</v>
      </c>
      <c r="AB146" s="78"/>
      <c r="AC146" s="78"/>
      <c r="AD146" s="78"/>
      <c r="AE146" s="78"/>
      <c r="AF146" s="78"/>
      <c r="AG146" s="38"/>
    </row>
    <row r="147" spans="1:33" ht="15.75" customHeight="1">
      <c r="A147" s="76" t="s">
        <v>935</v>
      </c>
      <c r="B147" s="36" t="s">
        <v>978</v>
      </c>
      <c r="C147" s="36" t="s">
        <v>988</v>
      </c>
      <c r="D147" s="36" t="s">
        <v>989</v>
      </c>
      <c r="E147" s="36" t="s">
        <v>990</v>
      </c>
      <c r="F147" s="39" t="s">
        <v>379</v>
      </c>
      <c r="G147" s="36" t="s">
        <v>991</v>
      </c>
      <c r="H147" s="36" t="s">
        <v>992</v>
      </c>
      <c r="I147" s="36"/>
      <c r="J147" s="36" t="s">
        <v>995</v>
      </c>
      <c r="K147" s="55">
        <f t="shared" si="10"/>
        <v>1</v>
      </c>
      <c r="L147" s="59"/>
      <c r="M147" s="59"/>
      <c r="N147" s="59"/>
      <c r="O147" s="59"/>
      <c r="P147" s="59"/>
      <c r="Q147" s="59"/>
      <c r="R147" s="59"/>
      <c r="S147" s="59"/>
      <c r="T147" s="59"/>
      <c r="U147" s="59">
        <v>15</v>
      </c>
      <c r="V147" s="59"/>
      <c r="W147" s="59"/>
      <c r="X147" s="38"/>
      <c r="Y147" s="77"/>
      <c r="Z147" s="38" t="s">
        <v>740</v>
      </c>
      <c r="AA147" s="38" t="s">
        <v>540</v>
      </c>
      <c r="AB147" s="78"/>
      <c r="AC147" s="78"/>
      <c r="AD147" s="78"/>
      <c r="AE147" s="78"/>
      <c r="AF147" s="78"/>
      <c r="AG147" s="38"/>
    </row>
    <row r="148" spans="1:33" ht="15.75" customHeight="1">
      <c r="A148" s="76" t="s">
        <v>935</v>
      </c>
      <c r="B148" s="36" t="s">
        <v>978</v>
      </c>
      <c r="C148" s="36" t="s">
        <v>988</v>
      </c>
      <c r="D148" s="36" t="s">
        <v>989</v>
      </c>
      <c r="E148" s="36" t="s">
        <v>990</v>
      </c>
      <c r="F148" s="39" t="s">
        <v>380</v>
      </c>
      <c r="G148" s="36" t="s">
        <v>991</v>
      </c>
      <c r="H148" s="36" t="s">
        <v>992</v>
      </c>
      <c r="I148" s="36"/>
      <c r="J148" s="36" t="s">
        <v>1000</v>
      </c>
      <c r="K148" s="55">
        <f t="shared" si="10"/>
        <v>1</v>
      </c>
      <c r="L148" s="59"/>
      <c r="M148" s="59"/>
      <c r="N148" s="59"/>
      <c r="O148" s="59"/>
      <c r="P148" s="59"/>
      <c r="Q148" s="59">
        <v>5</v>
      </c>
      <c r="R148" s="59"/>
      <c r="S148" s="59"/>
      <c r="T148" s="59"/>
      <c r="U148" s="59"/>
      <c r="V148" s="59"/>
      <c r="W148" s="59"/>
      <c r="X148" s="38"/>
      <c r="Y148" s="77"/>
      <c r="Z148" s="38" t="s">
        <v>740</v>
      </c>
      <c r="AA148" s="38" t="s">
        <v>540</v>
      </c>
      <c r="AB148" s="78"/>
      <c r="AC148" s="78"/>
      <c r="AD148" s="78"/>
      <c r="AE148" s="78"/>
      <c r="AF148" s="78"/>
      <c r="AG148" s="38"/>
    </row>
    <row r="149" spans="1:33" ht="15.75" customHeight="1">
      <c r="A149" s="76" t="s">
        <v>935</v>
      </c>
      <c r="B149" s="36" t="s">
        <v>978</v>
      </c>
      <c r="C149" s="36" t="s">
        <v>988</v>
      </c>
      <c r="D149" s="36" t="s">
        <v>989</v>
      </c>
      <c r="E149" s="36" t="s">
        <v>990</v>
      </c>
      <c r="F149" s="39" t="s">
        <v>381</v>
      </c>
      <c r="G149" s="36" t="s">
        <v>991</v>
      </c>
      <c r="H149" s="36" t="s">
        <v>992</v>
      </c>
      <c r="I149" s="36"/>
      <c r="J149" s="36" t="s">
        <v>1001</v>
      </c>
      <c r="K149" s="55">
        <f t="shared" si="10"/>
        <v>1</v>
      </c>
      <c r="L149" s="59"/>
      <c r="M149" s="59"/>
      <c r="N149" s="59"/>
      <c r="O149" s="59"/>
      <c r="P149" s="59">
        <v>22</v>
      </c>
      <c r="Q149" s="59"/>
      <c r="R149" s="59"/>
      <c r="S149" s="59"/>
      <c r="T149" s="59"/>
      <c r="U149" s="59"/>
      <c r="V149" s="59"/>
      <c r="W149" s="59"/>
      <c r="X149" s="38"/>
      <c r="Y149" s="77"/>
      <c r="Z149" s="38"/>
      <c r="AA149" s="38" t="s">
        <v>540</v>
      </c>
      <c r="AB149" s="78"/>
      <c r="AC149" s="78"/>
      <c r="AD149" s="78"/>
      <c r="AE149" s="78"/>
      <c r="AF149" s="78"/>
      <c r="AG149" s="38"/>
    </row>
    <row r="150" spans="1:33" ht="15.75" customHeight="1">
      <c r="A150" s="76" t="s">
        <v>935</v>
      </c>
      <c r="B150" s="36" t="s">
        <v>978</v>
      </c>
      <c r="C150" s="36" t="s">
        <v>1002</v>
      </c>
      <c r="D150" s="36" t="s">
        <v>960</v>
      </c>
      <c r="E150" s="36" t="s">
        <v>961</v>
      </c>
      <c r="F150" s="35" t="s">
        <v>382</v>
      </c>
      <c r="G150" s="36" t="s">
        <v>1003</v>
      </c>
      <c r="H150" s="36"/>
      <c r="I150" s="36"/>
      <c r="J150" s="36" t="s">
        <v>624</v>
      </c>
      <c r="K150" s="55">
        <f>IF(W150="P","P", COUNTA(L150:W150))</f>
        <v>2</v>
      </c>
      <c r="L150" s="59"/>
      <c r="M150" s="59"/>
      <c r="N150" s="59"/>
      <c r="O150" s="59">
        <v>1</v>
      </c>
      <c r="P150" s="59"/>
      <c r="Q150" s="59"/>
      <c r="R150" s="59">
        <v>8</v>
      </c>
      <c r="S150" s="59"/>
      <c r="T150" s="59"/>
      <c r="U150" s="59"/>
      <c r="V150" s="59"/>
      <c r="W150" s="59"/>
      <c r="X150" s="38" t="s">
        <v>539</v>
      </c>
      <c r="Y150" s="77">
        <v>0.1</v>
      </c>
      <c r="Z150" s="38"/>
      <c r="AA150" s="38" t="s">
        <v>540</v>
      </c>
      <c r="AB150" s="78"/>
      <c r="AC150" s="78"/>
      <c r="AD150" s="78"/>
      <c r="AE150" s="78"/>
      <c r="AF150" s="78"/>
      <c r="AG150" s="38"/>
    </row>
    <row r="151" spans="1:33" ht="15.75" customHeight="1">
      <c r="A151" s="76" t="s">
        <v>935</v>
      </c>
      <c r="B151" s="36" t="s">
        <v>978</v>
      </c>
      <c r="C151" s="36" t="s">
        <v>1002</v>
      </c>
      <c r="D151" s="36" t="s">
        <v>960</v>
      </c>
      <c r="E151" s="36" t="s">
        <v>961</v>
      </c>
      <c r="F151" s="35" t="s">
        <v>383</v>
      </c>
      <c r="G151" s="36" t="s">
        <v>1003</v>
      </c>
      <c r="H151" s="36"/>
      <c r="I151" s="36"/>
      <c r="J151" s="36" t="s">
        <v>624</v>
      </c>
      <c r="K151" s="55">
        <f>IF(W151="P","P",COUNTA(L151:W151))</f>
        <v>2</v>
      </c>
      <c r="L151" s="59"/>
      <c r="M151" s="59"/>
      <c r="N151" s="59"/>
      <c r="O151" s="59"/>
      <c r="P151" s="59">
        <v>6</v>
      </c>
      <c r="Q151" s="59"/>
      <c r="R151" s="59"/>
      <c r="S151" s="59">
        <v>5</v>
      </c>
      <c r="T151" s="59"/>
      <c r="U151" s="59"/>
      <c r="V151" s="59"/>
      <c r="W151" s="59"/>
      <c r="X151" s="38"/>
      <c r="Y151" s="77"/>
      <c r="Z151" s="38"/>
      <c r="AA151" s="38" t="s">
        <v>540</v>
      </c>
      <c r="AB151" s="78"/>
      <c r="AC151" s="78"/>
      <c r="AD151" s="78"/>
      <c r="AE151" s="78"/>
      <c r="AF151" s="78"/>
      <c r="AG151" s="38"/>
    </row>
    <row r="152" spans="1:33" ht="15.75" customHeight="1">
      <c r="A152" s="76" t="s">
        <v>935</v>
      </c>
      <c r="B152" s="36" t="s">
        <v>978</v>
      </c>
      <c r="C152" s="36" t="s">
        <v>1002</v>
      </c>
      <c r="D152" s="36" t="s">
        <v>960</v>
      </c>
      <c r="E152" s="36" t="s">
        <v>961</v>
      </c>
      <c r="F152" s="35" t="s">
        <v>384</v>
      </c>
      <c r="G152" s="36" t="s">
        <v>1003</v>
      </c>
      <c r="H152" s="36"/>
      <c r="I152" s="36"/>
      <c r="J152" s="36" t="s">
        <v>624</v>
      </c>
      <c r="K152" s="55">
        <f t="shared" ref="K152:K157" si="11">IF(W152="P","P", COUNTA(L152:W152))</f>
        <v>2</v>
      </c>
      <c r="L152" s="59"/>
      <c r="M152" s="59"/>
      <c r="N152" s="59"/>
      <c r="O152" s="59"/>
      <c r="P152" s="59"/>
      <c r="Q152" s="59">
        <v>9</v>
      </c>
      <c r="R152" s="59"/>
      <c r="S152" s="59"/>
      <c r="T152" s="59"/>
      <c r="U152" s="59">
        <v>7</v>
      </c>
      <c r="V152" s="59"/>
      <c r="W152" s="59"/>
      <c r="X152" s="38"/>
      <c r="Y152" s="77"/>
      <c r="Z152" s="38"/>
      <c r="AA152" s="38" t="s">
        <v>540</v>
      </c>
      <c r="AB152" s="78"/>
      <c r="AC152" s="78"/>
      <c r="AD152" s="78"/>
      <c r="AE152" s="78"/>
      <c r="AF152" s="78"/>
      <c r="AG152" s="38"/>
    </row>
    <row r="153" spans="1:33" ht="15.75" customHeight="1">
      <c r="A153" s="76" t="s">
        <v>935</v>
      </c>
      <c r="B153" s="36" t="s">
        <v>978</v>
      </c>
      <c r="C153" s="36" t="s">
        <v>1002</v>
      </c>
      <c r="D153" s="36" t="s">
        <v>960</v>
      </c>
      <c r="E153" s="36" t="s">
        <v>961</v>
      </c>
      <c r="F153" s="35" t="s">
        <v>385</v>
      </c>
      <c r="G153" s="36" t="s">
        <v>1003</v>
      </c>
      <c r="H153" s="36"/>
      <c r="I153" s="36"/>
      <c r="J153" s="36" t="s">
        <v>624</v>
      </c>
      <c r="K153" s="55">
        <f t="shared" si="11"/>
        <v>3</v>
      </c>
      <c r="L153" s="59"/>
      <c r="M153" s="59"/>
      <c r="N153" s="59">
        <v>7</v>
      </c>
      <c r="O153" s="59"/>
      <c r="P153" s="59"/>
      <c r="Q153" s="59"/>
      <c r="R153" s="59">
        <v>4</v>
      </c>
      <c r="S153" s="59"/>
      <c r="T153" s="59"/>
      <c r="U153" s="59">
        <v>10</v>
      </c>
      <c r="V153" s="59"/>
      <c r="W153" s="59"/>
      <c r="X153" s="38" t="s">
        <v>539</v>
      </c>
      <c r="Y153" s="77">
        <v>0.3</v>
      </c>
      <c r="Z153" s="38" t="s">
        <v>1004</v>
      </c>
      <c r="AA153" s="38" t="s">
        <v>540</v>
      </c>
      <c r="AB153" s="78"/>
      <c r="AC153" s="78"/>
      <c r="AD153" s="78"/>
      <c r="AE153" s="78"/>
      <c r="AF153" s="78"/>
      <c r="AG153" s="38"/>
    </row>
    <row r="154" spans="1:33" ht="15.75" customHeight="1">
      <c r="A154" s="76" t="s">
        <v>935</v>
      </c>
      <c r="B154" s="36" t="s">
        <v>978</v>
      </c>
      <c r="C154" s="36" t="s">
        <v>1002</v>
      </c>
      <c r="D154" s="36" t="s">
        <v>960</v>
      </c>
      <c r="E154" s="36" t="s">
        <v>961</v>
      </c>
      <c r="F154" s="35" t="s">
        <v>386</v>
      </c>
      <c r="G154" s="36" t="s">
        <v>1003</v>
      </c>
      <c r="H154" s="36"/>
      <c r="I154" s="36"/>
      <c r="J154" s="36" t="s">
        <v>624</v>
      </c>
      <c r="K154" s="55">
        <f t="shared" si="11"/>
        <v>3</v>
      </c>
      <c r="L154" s="59"/>
      <c r="M154" s="59"/>
      <c r="N154" s="59">
        <v>15</v>
      </c>
      <c r="O154" s="59"/>
      <c r="P154" s="59"/>
      <c r="Q154" s="59"/>
      <c r="R154" s="59">
        <v>12</v>
      </c>
      <c r="S154" s="59"/>
      <c r="T154" s="59"/>
      <c r="U154" s="59">
        <v>18</v>
      </c>
      <c r="V154" s="59"/>
      <c r="W154" s="59"/>
      <c r="X154" s="38" t="s">
        <v>539</v>
      </c>
      <c r="Y154" s="77">
        <v>0.3</v>
      </c>
      <c r="Z154" s="38" t="s">
        <v>1005</v>
      </c>
      <c r="AA154" s="38" t="s">
        <v>540</v>
      </c>
      <c r="AB154" s="78"/>
      <c r="AC154" s="78"/>
      <c r="AD154" s="78"/>
      <c r="AE154" s="78"/>
      <c r="AF154" s="78"/>
      <c r="AG154" s="38"/>
    </row>
    <row r="155" spans="1:33" ht="15.75" customHeight="1">
      <c r="A155" s="76" t="s">
        <v>935</v>
      </c>
      <c r="B155" s="36" t="s">
        <v>978</v>
      </c>
      <c r="C155" s="36" t="s">
        <v>1002</v>
      </c>
      <c r="D155" s="36" t="s">
        <v>960</v>
      </c>
      <c r="E155" s="36" t="s">
        <v>961</v>
      </c>
      <c r="F155" s="35" t="s">
        <v>387</v>
      </c>
      <c r="G155" s="36" t="s">
        <v>1003</v>
      </c>
      <c r="H155" s="36"/>
      <c r="I155" s="36"/>
      <c r="J155" s="36" t="s">
        <v>624</v>
      </c>
      <c r="K155" s="55">
        <f t="shared" si="11"/>
        <v>3</v>
      </c>
      <c r="L155" s="59"/>
      <c r="M155" s="59"/>
      <c r="N155" s="59">
        <v>18</v>
      </c>
      <c r="O155" s="59"/>
      <c r="P155" s="59"/>
      <c r="Q155" s="59"/>
      <c r="R155" s="59">
        <v>15</v>
      </c>
      <c r="S155" s="59"/>
      <c r="T155" s="59"/>
      <c r="U155" s="59">
        <v>21</v>
      </c>
      <c r="V155" s="59"/>
      <c r="W155" s="59"/>
      <c r="X155" s="38" t="s">
        <v>539</v>
      </c>
      <c r="Y155" s="77">
        <v>0.3</v>
      </c>
      <c r="Z155" s="38"/>
      <c r="AA155" s="38" t="s">
        <v>540</v>
      </c>
      <c r="AB155" s="78"/>
      <c r="AC155" s="78"/>
      <c r="AD155" s="78"/>
      <c r="AE155" s="78"/>
      <c r="AF155" s="78"/>
      <c r="AG155" s="38"/>
    </row>
    <row r="156" spans="1:33" ht="15.75" customHeight="1">
      <c r="A156" s="76" t="s">
        <v>935</v>
      </c>
      <c r="B156" s="36" t="s">
        <v>978</v>
      </c>
      <c r="C156" s="36" t="s">
        <v>1002</v>
      </c>
      <c r="D156" s="36" t="s">
        <v>960</v>
      </c>
      <c r="E156" s="36" t="s">
        <v>961</v>
      </c>
      <c r="F156" s="35" t="s">
        <v>388</v>
      </c>
      <c r="G156" s="36" t="s">
        <v>1003</v>
      </c>
      <c r="H156" s="36"/>
      <c r="I156" s="36"/>
      <c r="J156" s="36" t="s">
        <v>624</v>
      </c>
      <c r="K156" s="55">
        <f t="shared" si="11"/>
        <v>3</v>
      </c>
      <c r="L156" s="59"/>
      <c r="M156" s="59"/>
      <c r="N156" s="59"/>
      <c r="O156" s="59">
        <v>15</v>
      </c>
      <c r="P156" s="59"/>
      <c r="Q156" s="59"/>
      <c r="R156" s="59"/>
      <c r="S156" s="59">
        <v>12</v>
      </c>
      <c r="T156" s="59"/>
      <c r="U156" s="59"/>
      <c r="V156" s="59">
        <v>11</v>
      </c>
      <c r="W156" s="59"/>
      <c r="X156" s="38"/>
      <c r="Y156" s="77"/>
      <c r="Z156" s="38"/>
      <c r="AA156" s="38" t="s">
        <v>540</v>
      </c>
      <c r="AB156" s="78" t="s">
        <v>558</v>
      </c>
      <c r="AC156" s="78"/>
      <c r="AD156" s="78" t="s">
        <v>558</v>
      </c>
      <c r="AE156" s="78"/>
      <c r="AF156" s="78"/>
      <c r="AG156" s="38"/>
    </row>
    <row r="157" spans="1:33" ht="15.75" customHeight="1">
      <c r="A157" s="76" t="s">
        <v>935</v>
      </c>
      <c r="B157" s="36" t="s">
        <v>978</v>
      </c>
      <c r="C157" s="36" t="s">
        <v>1002</v>
      </c>
      <c r="D157" s="36" t="s">
        <v>960</v>
      </c>
      <c r="E157" s="36" t="s">
        <v>961</v>
      </c>
      <c r="F157" s="35" t="s">
        <v>389</v>
      </c>
      <c r="G157" s="36" t="s">
        <v>1003</v>
      </c>
      <c r="H157" s="36"/>
      <c r="I157" s="36"/>
      <c r="J157" s="36" t="s">
        <v>624</v>
      </c>
      <c r="K157" s="55">
        <f t="shared" si="11"/>
        <v>3</v>
      </c>
      <c r="L157" s="59"/>
      <c r="M157" s="59"/>
      <c r="N157" s="59"/>
      <c r="O157" s="59"/>
      <c r="P157" s="59"/>
      <c r="Q157" s="59">
        <v>3</v>
      </c>
      <c r="R157" s="59">
        <v>10</v>
      </c>
      <c r="S157" s="59">
        <v>1</v>
      </c>
      <c r="T157" s="59"/>
      <c r="U157" s="59"/>
      <c r="V157" s="59"/>
      <c r="W157" s="59"/>
      <c r="X157" s="38"/>
      <c r="Y157" s="77"/>
      <c r="Z157" s="38"/>
      <c r="AA157" s="38" t="s">
        <v>540</v>
      </c>
      <c r="AB157" s="78"/>
      <c r="AC157" s="78"/>
      <c r="AD157" s="78"/>
      <c r="AE157" s="78"/>
      <c r="AF157" s="78"/>
      <c r="AG157" s="38"/>
    </row>
    <row r="158" spans="1:33" ht="15.75" customHeight="1">
      <c r="A158" s="76" t="s">
        <v>935</v>
      </c>
      <c r="B158" s="37" t="s">
        <v>1006</v>
      </c>
      <c r="C158" s="37"/>
      <c r="D158" s="37"/>
      <c r="E158" s="37"/>
      <c r="F158" s="37"/>
      <c r="G158" s="37"/>
      <c r="H158" s="37"/>
      <c r="I158" s="37"/>
      <c r="J158" s="37"/>
      <c r="K158" s="55">
        <f>COUNTA(L158:W158)</f>
        <v>0</v>
      </c>
      <c r="L158" s="80"/>
      <c r="M158" s="80"/>
      <c r="N158" s="80"/>
      <c r="O158" s="80"/>
      <c r="P158" s="80"/>
      <c r="Q158" s="80"/>
      <c r="R158" s="80"/>
      <c r="S158" s="80"/>
      <c r="T158" s="80"/>
      <c r="U158" s="80"/>
      <c r="V158" s="80"/>
      <c r="W158" s="80"/>
      <c r="X158" s="81"/>
      <c r="Y158" s="82"/>
      <c r="Z158" s="81"/>
      <c r="AA158" s="81" t="s">
        <v>603</v>
      </c>
      <c r="AB158" s="82" t="s">
        <v>558</v>
      </c>
      <c r="AC158" s="82" t="str">
        <f ca="1">COUNTA($AC$141:$AC$166)</f>
        <v>#REF!</v>
      </c>
      <c r="AD158" s="82" t="str">
        <f ca="1">COUNTA($AD$141:$AD$167)</f>
        <v>#REF!</v>
      </c>
      <c r="AE158" s="82" t="str">
        <f ca="1">COUNTA($AE$141:$AE$167)</f>
        <v>#REF!</v>
      </c>
      <c r="AF158" s="82" t="str">
        <f ca="1">COUNTA($AF$141:$AF$167)</f>
        <v>#REF!</v>
      </c>
      <c r="AG158" s="81"/>
    </row>
    <row r="159" spans="1:33" ht="15.75" customHeight="1">
      <c r="A159" s="76" t="s">
        <v>935</v>
      </c>
      <c r="B159" s="36" t="s">
        <v>1007</v>
      </c>
      <c r="C159" s="36" t="s">
        <v>1008</v>
      </c>
      <c r="D159" s="36" t="s">
        <v>1009</v>
      </c>
      <c r="E159" s="36" t="s">
        <v>1010</v>
      </c>
      <c r="F159" s="36" t="s">
        <v>390</v>
      </c>
      <c r="G159" s="36" t="s">
        <v>1011</v>
      </c>
      <c r="H159" s="36"/>
      <c r="I159" s="36"/>
      <c r="J159" s="36" t="s">
        <v>624</v>
      </c>
      <c r="K159" s="55">
        <f t="shared" ref="K159:K160" si="12">IF(W159="P","P", COUNTA(L159:W159))</f>
        <v>3</v>
      </c>
      <c r="L159" s="65"/>
      <c r="M159" s="65"/>
      <c r="N159" s="65"/>
      <c r="O159" s="65"/>
      <c r="P159" s="59">
        <v>30</v>
      </c>
      <c r="Q159" s="65"/>
      <c r="R159" s="65"/>
      <c r="S159" s="59">
        <v>20</v>
      </c>
      <c r="T159" s="59"/>
      <c r="U159" s="65"/>
      <c r="V159" s="59">
        <v>19</v>
      </c>
      <c r="W159" s="59"/>
      <c r="X159" s="38"/>
      <c r="Y159" s="77"/>
      <c r="Z159" s="38"/>
      <c r="AA159" s="54" t="s">
        <v>540</v>
      </c>
      <c r="AB159" s="78" t="s">
        <v>558</v>
      </c>
      <c r="AC159" s="78"/>
      <c r="AD159" s="78" t="s">
        <v>558</v>
      </c>
      <c r="AE159" s="78"/>
      <c r="AF159" s="78"/>
      <c r="AG159" s="38" t="s">
        <v>1012</v>
      </c>
    </row>
    <row r="160" spans="1:33" ht="15.75" customHeight="1">
      <c r="A160" s="76" t="s">
        <v>935</v>
      </c>
      <c r="B160" s="36" t="s">
        <v>1007</v>
      </c>
      <c r="C160" s="36" t="s">
        <v>1013</v>
      </c>
      <c r="D160" s="36" t="s">
        <v>1014</v>
      </c>
      <c r="E160" s="36" t="s">
        <v>1015</v>
      </c>
      <c r="F160" s="36" t="s">
        <v>391</v>
      </c>
      <c r="G160" s="36" t="s">
        <v>1016</v>
      </c>
      <c r="H160" s="36"/>
      <c r="I160" s="36"/>
      <c r="J160" s="36" t="s">
        <v>624</v>
      </c>
      <c r="K160" s="55">
        <f t="shared" si="12"/>
        <v>0</v>
      </c>
      <c r="L160" s="83"/>
      <c r="M160" s="83"/>
      <c r="N160" s="84"/>
      <c r="O160" s="83"/>
      <c r="P160" s="83"/>
      <c r="Q160" s="83"/>
      <c r="R160" s="83"/>
      <c r="S160" s="83"/>
      <c r="T160" s="65"/>
      <c r="U160" s="65"/>
      <c r="V160" s="65"/>
      <c r="W160" s="65"/>
      <c r="X160" s="38"/>
      <c r="Y160" s="77"/>
      <c r="Z160" s="38"/>
      <c r="AA160" s="54" t="s">
        <v>794</v>
      </c>
      <c r="AB160" s="78" t="s">
        <v>558</v>
      </c>
      <c r="AC160" s="78" t="s">
        <v>558</v>
      </c>
      <c r="AD160" s="78"/>
      <c r="AE160" s="78"/>
      <c r="AF160" s="78"/>
      <c r="AG160" s="38" t="s">
        <v>1017</v>
      </c>
    </row>
    <row r="161" spans="1:33" ht="15.75" customHeight="1">
      <c r="A161" s="76" t="s">
        <v>935</v>
      </c>
      <c r="B161" s="36" t="s">
        <v>1007</v>
      </c>
      <c r="C161" s="36" t="s">
        <v>1018</v>
      </c>
      <c r="D161" s="36" t="s">
        <v>1019</v>
      </c>
      <c r="E161" s="36" t="s">
        <v>1020</v>
      </c>
      <c r="F161" s="36" t="s">
        <v>392</v>
      </c>
      <c r="G161" s="36" t="s">
        <v>1021</v>
      </c>
      <c r="H161" s="36"/>
      <c r="I161" s="36"/>
      <c r="J161" s="36" t="s">
        <v>804</v>
      </c>
      <c r="K161" s="55">
        <f t="shared" ref="K161:K162" si="13">COUNTA(L161:W161)</f>
        <v>0</v>
      </c>
      <c r="L161" s="59"/>
      <c r="M161" s="59"/>
      <c r="N161" s="59"/>
      <c r="O161" s="59"/>
      <c r="P161" s="59"/>
      <c r="Q161" s="59"/>
      <c r="R161" s="59"/>
      <c r="S161" s="59"/>
      <c r="T161" s="59"/>
      <c r="U161" s="59"/>
      <c r="V161" s="59"/>
      <c r="W161" s="59"/>
      <c r="X161" s="38"/>
      <c r="Y161" s="77"/>
      <c r="Z161" s="38"/>
      <c r="AA161" s="38" t="s">
        <v>611</v>
      </c>
      <c r="AB161" s="78" t="s">
        <v>558</v>
      </c>
      <c r="AC161" s="78"/>
      <c r="AD161" s="78" t="s">
        <v>558</v>
      </c>
      <c r="AE161" s="78"/>
      <c r="AF161" s="78"/>
      <c r="AG161" s="38" t="s">
        <v>1022</v>
      </c>
    </row>
    <row r="162" spans="1:33" ht="15.75" customHeight="1">
      <c r="A162" s="76" t="s">
        <v>935</v>
      </c>
      <c r="B162" s="36" t="s">
        <v>1007</v>
      </c>
      <c r="C162" s="36" t="s">
        <v>1023</v>
      </c>
      <c r="D162" s="36" t="s">
        <v>1024</v>
      </c>
      <c r="E162" s="36" t="s">
        <v>1025</v>
      </c>
      <c r="F162" s="38" t="s">
        <v>393</v>
      </c>
      <c r="G162" s="36" t="s">
        <v>1026</v>
      </c>
      <c r="H162" s="36"/>
      <c r="I162" s="36"/>
      <c r="J162" s="36" t="s">
        <v>804</v>
      </c>
      <c r="K162" s="55">
        <f t="shared" si="13"/>
        <v>0</v>
      </c>
      <c r="L162" s="65"/>
      <c r="M162" s="65"/>
      <c r="N162" s="65"/>
      <c r="O162" s="65"/>
      <c r="P162" s="65"/>
      <c r="Q162" s="65"/>
      <c r="R162" s="65"/>
      <c r="S162" s="65"/>
      <c r="T162" s="65"/>
      <c r="U162" s="65"/>
      <c r="V162" s="65"/>
      <c r="W162" s="65"/>
      <c r="X162" s="38"/>
      <c r="Y162" s="78"/>
      <c r="Z162" s="38"/>
      <c r="AA162" s="38" t="s">
        <v>540</v>
      </c>
      <c r="AB162" s="78" t="s">
        <v>558</v>
      </c>
      <c r="AC162" s="78"/>
      <c r="AD162" s="78"/>
      <c r="AE162" s="78" t="s">
        <v>558</v>
      </c>
      <c r="AF162" s="78"/>
      <c r="AG162" s="38" t="s">
        <v>1027</v>
      </c>
    </row>
    <row r="163" spans="1:33" ht="15.75" customHeight="1">
      <c r="A163" s="76" t="s">
        <v>935</v>
      </c>
      <c r="B163" s="36" t="s">
        <v>1007</v>
      </c>
      <c r="C163" s="36" t="s">
        <v>1028</v>
      </c>
      <c r="D163" s="36" t="s">
        <v>1029</v>
      </c>
      <c r="E163" s="36" t="s">
        <v>1030</v>
      </c>
      <c r="F163" s="36" t="s">
        <v>394</v>
      </c>
      <c r="G163" s="36" t="s">
        <v>1031</v>
      </c>
      <c r="H163" s="36"/>
      <c r="I163" s="36"/>
      <c r="J163" s="36" t="s">
        <v>1032</v>
      </c>
      <c r="K163" s="55">
        <f>IF(W163="P","P", COUNTA(L163:W163))</f>
        <v>0</v>
      </c>
      <c r="L163" s="59"/>
      <c r="M163" s="59"/>
      <c r="N163" s="59"/>
      <c r="O163" s="59"/>
      <c r="P163" s="59"/>
      <c r="Q163" s="59"/>
      <c r="R163" s="59"/>
      <c r="S163" s="59"/>
      <c r="T163" s="59"/>
      <c r="U163" s="59"/>
      <c r="V163" s="56"/>
      <c r="W163" s="59"/>
      <c r="X163" s="38"/>
      <c r="Y163" s="77"/>
      <c r="Z163" s="38"/>
      <c r="AA163" s="38" t="s">
        <v>540</v>
      </c>
      <c r="AB163" s="78" t="s">
        <v>558</v>
      </c>
      <c r="AC163" s="78"/>
      <c r="AD163" s="78"/>
      <c r="AE163" s="78" t="s">
        <v>558</v>
      </c>
      <c r="AF163" s="78"/>
      <c r="AG163" s="38" t="s">
        <v>1033</v>
      </c>
    </row>
    <row r="164" spans="1:33" ht="15.75" customHeight="1">
      <c r="A164" s="76" t="s">
        <v>935</v>
      </c>
      <c r="B164" s="36" t="s">
        <v>1007</v>
      </c>
      <c r="C164" s="36" t="s">
        <v>1034</v>
      </c>
      <c r="D164" s="36" t="s">
        <v>1035</v>
      </c>
      <c r="E164" s="36" t="s">
        <v>1036</v>
      </c>
      <c r="F164" s="36" t="s">
        <v>395</v>
      </c>
      <c r="G164" s="36" t="s">
        <v>1037</v>
      </c>
      <c r="H164" s="36"/>
      <c r="I164" s="36"/>
      <c r="J164" s="36" t="s">
        <v>796</v>
      </c>
      <c r="K164" s="55">
        <f t="shared" ref="K164:K169" si="14">COUNTA(L164:W164)</f>
        <v>0</v>
      </c>
      <c r="L164" s="59"/>
      <c r="M164" s="59"/>
      <c r="N164" s="59"/>
      <c r="O164" s="59"/>
      <c r="P164" s="59"/>
      <c r="Q164" s="59"/>
      <c r="R164" s="59"/>
      <c r="S164" s="59"/>
      <c r="T164" s="59"/>
      <c r="U164" s="59"/>
      <c r="V164" s="59"/>
      <c r="W164" s="59"/>
      <c r="X164" s="67"/>
      <c r="Y164" s="68"/>
      <c r="Z164" s="38"/>
      <c r="AA164" s="54" t="s">
        <v>540</v>
      </c>
      <c r="AB164" s="78" t="s">
        <v>558</v>
      </c>
      <c r="AC164" s="78"/>
      <c r="AD164" s="78" t="s">
        <v>558</v>
      </c>
      <c r="AE164" s="78"/>
      <c r="AF164" s="78"/>
      <c r="AG164" s="38" t="s">
        <v>1038</v>
      </c>
    </row>
    <row r="165" spans="1:33" ht="15.75" customHeight="1">
      <c r="A165" s="76" t="s">
        <v>935</v>
      </c>
      <c r="B165" s="36" t="s">
        <v>1007</v>
      </c>
      <c r="C165" s="36" t="s">
        <v>1034</v>
      </c>
      <c r="D165" s="36" t="s">
        <v>1039</v>
      </c>
      <c r="E165" s="36" t="s">
        <v>1036</v>
      </c>
      <c r="F165" s="36" t="s">
        <v>396</v>
      </c>
      <c r="G165" s="36" t="s">
        <v>1040</v>
      </c>
      <c r="H165" s="36"/>
      <c r="I165" s="36"/>
      <c r="J165" s="36" t="s">
        <v>796</v>
      </c>
      <c r="K165" s="55">
        <f t="shared" si="14"/>
        <v>0</v>
      </c>
      <c r="L165" s="59"/>
      <c r="M165" s="59"/>
      <c r="N165" s="59"/>
      <c r="O165" s="59"/>
      <c r="P165" s="59"/>
      <c r="Q165" s="59"/>
      <c r="R165" s="59"/>
      <c r="S165" s="59"/>
      <c r="T165" s="59"/>
      <c r="U165" s="59"/>
      <c r="V165" s="59"/>
      <c r="W165" s="59"/>
      <c r="X165" s="38"/>
      <c r="Y165" s="77"/>
      <c r="Z165" s="38"/>
      <c r="AA165" s="38" t="s">
        <v>540</v>
      </c>
      <c r="AB165" s="78"/>
      <c r="AC165" s="78"/>
      <c r="AD165" s="78"/>
      <c r="AE165" s="78"/>
      <c r="AF165" s="78"/>
      <c r="AG165" s="38" t="s">
        <v>1041</v>
      </c>
    </row>
    <row r="166" spans="1:33" ht="15.75" customHeight="1">
      <c r="A166" s="76" t="s">
        <v>935</v>
      </c>
      <c r="B166" s="36" t="s">
        <v>1007</v>
      </c>
      <c r="C166" s="36" t="s">
        <v>1034</v>
      </c>
      <c r="D166" s="36" t="s">
        <v>1039</v>
      </c>
      <c r="E166" s="36" t="s">
        <v>1036</v>
      </c>
      <c r="F166" s="36" t="s">
        <v>397</v>
      </c>
      <c r="G166" s="36" t="s">
        <v>1040</v>
      </c>
      <c r="H166" s="36"/>
      <c r="I166" s="36"/>
      <c r="J166" s="36" t="s">
        <v>796</v>
      </c>
      <c r="K166" s="55">
        <f t="shared" si="14"/>
        <v>0</v>
      </c>
      <c r="L166" s="59"/>
      <c r="M166" s="59"/>
      <c r="N166" s="59"/>
      <c r="O166" s="59"/>
      <c r="P166" s="59"/>
      <c r="Q166" s="59"/>
      <c r="R166" s="59"/>
      <c r="S166" s="59"/>
      <c r="T166" s="59"/>
      <c r="U166" s="59"/>
      <c r="V166" s="59"/>
      <c r="W166" s="59"/>
      <c r="X166" s="38"/>
      <c r="Y166" s="77"/>
      <c r="Z166" s="38"/>
      <c r="AA166" s="38" t="s">
        <v>540</v>
      </c>
      <c r="AB166" s="78"/>
      <c r="AC166" s="78"/>
      <c r="AD166" s="78"/>
      <c r="AE166" s="78"/>
      <c r="AF166" s="78"/>
      <c r="AG166" s="38"/>
    </row>
    <row r="167" spans="1:33" ht="15.75" customHeight="1">
      <c r="A167" s="76" t="s">
        <v>935</v>
      </c>
      <c r="B167" s="36" t="s">
        <v>1007</v>
      </c>
      <c r="C167" s="36" t="s">
        <v>1034</v>
      </c>
      <c r="D167" s="36" t="s">
        <v>1039</v>
      </c>
      <c r="E167" s="36" t="s">
        <v>1036</v>
      </c>
      <c r="F167" s="36" t="s">
        <v>398</v>
      </c>
      <c r="G167" s="36" t="s">
        <v>1040</v>
      </c>
      <c r="H167" s="36"/>
      <c r="I167" s="36"/>
      <c r="J167" s="36" t="s">
        <v>796</v>
      </c>
      <c r="K167" s="55">
        <f t="shared" si="14"/>
        <v>0</v>
      </c>
      <c r="L167" s="59"/>
      <c r="M167" s="59"/>
      <c r="N167" s="59"/>
      <c r="O167" s="59"/>
      <c r="P167" s="59"/>
      <c r="Q167" s="59"/>
      <c r="R167" s="59"/>
      <c r="S167" s="59"/>
      <c r="T167" s="59"/>
      <c r="U167" s="59"/>
      <c r="V167" s="59"/>
      <c r="W167" s="59"/>
      <c r="X167" s="38"/>
      <c r="Y167" s="77"/>
      <c r="Z167" s="38"/>
      <c r="AA167" s="38" t="s">
        <v>540</v>
      </c>
      <c r="AB167" s="78"/>
      <c r="AC167" s="78"/>
      <c r="AD167" s="78"/>
      <c r="AE167" s="78"/>
      <c r="AF167" s="78"/>
      <c r="AG167" s="38"/>
    </row>
    <row r="168" spans="1:33" ht="15.75" customHeight="1">
      <c r="A168" s="76" t="s">
        <v>935</v>
      </c>
      <c r="B168" s="36" t="s">
        <v>1007</v>
      </c>
      <c r="C168" s="36" t="s">
        <v>1034</v>
      </c>
      <c r="D168" s="36" t="s">
        <v>1042</v>
      </c>
      <c r="E168" s="36" t="s">
        <v>1036</v>
      </c>
      <c r="F168" s="36" t="s">
        <v>399</v>
      </c>
      <c r="G168" s="36" t="s">
        <v>1040</v>
      </c>
      <c r="H168" s="36"/>
      <c r="I168" s="36"/>
      <c r="J168" s="36" t="s">
        <v>796</v>
      </c>
      <c r="K168" s="55">
        <f t="shared" si="14"/>
        <v>0</v>
      </c>
      <c r="L168" s="59"/>
      <c r="M168" s="59"/>
      <c r="N168" s="59"/>
      <c r="O168" s="59"/>
      <c r="P168" s="59"/>
      <c r="Q168" s="59"/>
      <c r="R168" s="59"/>
      <c r="S168" s="59"/>
      <c r="T168" s="59"/>
      <c r="U168" s="59"/>
      <c r="V168" s="59"/>
      <c r="W168" s="59"/>
      <c r="X168" s="38"/>
      <c r="Y168" s="77"/>
      <c r="Z168" s="38"/>
      <c r="AA168" s="38" t="s">
        <v>540</v>
      </c>
      <c r="AB168" s="78"/>
      <c r="AC168" s="78"/>
      <c r="AD168" s="78"/>
      <c r="AE168" s="78"/>
      <c r="AF168" s="78"/>
      <c r="AG168" s="38"/>
    </row>
    <row r="169" spans="1:33" ht="15.75" customHeight="1">
      <c r="A169" s="76" t="s">
        <v>935</v>
      </c>
      <c r="B169" s="36" t="s">
        <v>1007</v>
      </c>
      <c r="C169" s="36" t="s">
        <v>1034</v>
      </c>
      <c r="D169" s="36" t="s">
        <v>1042</v>
      </c>
      <c r="E169" s="36" t="s">
        <v>1036</v>
      </c>
      <c r="F169" s="36" t="s">
        <v>400</v>
      </c>
      <c r="G169" s="36" t="s">
        <v>1040</v>
      </c>
      <c r="H169" s="36"/>
      <c r="I169" s="36"/>
      <c r="J169" s="36" t="s">
        <v>796</v>
      </c>
      <c r="K169" s="55">
        <f t="shared" si="14"/>
        <v>0</v>
      </c>
      <c r="L169" s="59"/>
      <c r="M169" s="59"/>
      <c r="N169" s="59"/>
      <c r="O169" s="59"/>
      <c r="P169" s="59"/>
      <c r="Q169" s="59"/>
      <c r="R169" s="59"/>
      <c r="S169" s="59"/>
      <c r="T169" s="59"/>
      <c r="U169" s="59"/>
      <c r="V169" s="59"/>
      <c r="W169" s="59"/>
      <c r="X169" s="38"/>
      <c r="Y169" s="77"/>
      <c r="Z169" s="38"/>
      <c r="AA169" s="38" t="s">
        <v>540</v>
      </c>
      <c r="AB169" s="78"/>
      <c r="AC169" s="78"/>
      <c r="AD169" s="78"/>
      <c r="AE169" s="78"/>
      <c r="AF169" s="78"/>
      <c r="AG169" s="38"/>
    </row>
    <row r="170" spans="1:33" ht="15.75" customHeight="1">
      <c r="A170" s="76" t="s">
        <v>935</v>
      </c>
      <c r="B170" s="36" t="s">
        <v>1007</v>
      </c>
      <c r="C170" s="36" t="s">
        <v>1043</v>
      </c>
      <c r="D170" s="36" t="s">
        <v>1044</v>
      </c>
      <c r="E170" s="36" t="s">
        <v>1045</v>
      </c>
      <c r="F170" s="36" t="s">
        <v>401</v>
      </c>
      <c r="G170" s="36" t="s">
        <v>1046</v>
      </c>
      <c r="H170" s="36"/>
      <c r="I170" s="36"/>
      <c r="J170" s="36" t="s">
        <v>1047</v>
      </c>
      <c r="K170" s="55">
        <f t="shared" ref="K170:K173" si="15">IF(W170="P","P", COUNTA(L170:W170))</f>
        <v>3</v>
      </c>
      <c r="L170" s="83"/>
      <c r="M170" s="83"/>
      <c r="N170" s="83"/>
      <c r="O170" s="84">
        <v>30</v>
      </c>
      <c r="P170" s="84"/>
      <c r="Q170" s="83"/>
      <c r="R170" s="83"/>
      <c r="S170" s="84">
        <v>20</v>
      </c>
      <c r="T170" s="59"/>
      <c r="U170" s="65"/>
      <c r="V170" s="59">
        <v>19</v>
      </c>
      <c r="W170" s="65"/>
      <c r="X170" s="38"/>
      <c r="Y170" s="77"/>
      <c r="Z170" s="38"/>
      <c r="AA170" s="38" t="s">
        <v>540</v>
      </c>
      <c r="AB170" s="78"/>
      <c r="AC170" s="78"/>
      <c r="AD170" s="78"/>
      <c r="AE170" s="78"/>
      <c r="AF170" s="78"/>
      <c r="AG170" s="38"/>
    </row>
    <row r="171" spans="1:33" ht="15.75" customHeight="1">
      <c r="A171" s="76" t="s">
        <v>935</v>
      </c>
      <c r="B171" s="36" t="s">
        <v>1007</v>
      </c>
      <c r="C171" s="36" t="s">
        <v>1043</v>
      </c>
      <c r="D171" s="36" t="s">
        <v>1044</v>
      </c>
      <c r="E171" s="36" t="s">
        <v>1045</v>
      </c>
      <c r="F171" s="36" t="s">
        <v>402</v>
      </c>
      <c r="G171" s="36" t="s">
        <v>1046</v>
      </c>
      <c r="H171" s="36"/>
      <c r="I171" s="36"/>
      <c r="J171" s="36" t="s">
        <v>624</v>
      </c>
      <c r="K171" s="55">
        <f t="shared" si="15"/>
        <v>3</v>
      </c>
      <c r="L171" s="83"/>
      <c r="M171" s="83"/>
      <c r="N171" s="83"/>
      <c r="O171" s="84"/>
      <c r="P171" s="84">
        <v>6</v>
      </c>
      <c r="Q171" s="83"/>
      <c r="R171" s="83"/>
      <c r="S171" s="84">
        <v>26</v>
      </c>
      <c r="T171" s="59"/>
      <c r="U171" s="65"/>
      <c r="V171" s="59">
        <v>25</v>
      </c>
      <c r="W171" s="65"/>
      <c r="X171" s="38"/>
      <c r="Y171" s="77"/>
      <c r="Z171" s="38"/>
      <c r="AA171" s="38" t="s">
        <v>540</v>
      </c>
      <c r="AB171" s="78"/>
      <c r="AC171" s="78"/>
      <c r="AD171" s="78"/>
      <c r="AE171" s="78"/>
      <c r="AF171" s="78"/>
      <c r="AG171" s="38"/>
    </row>
    <row r="172" spans="1:33" ht="15.75" customHeight="1">
      <c r="A172" s="76" t="s">
        <v>935</v>
      </c>
      <c r="B172" s="36" t="s">
        <v>1007</v>
      </c>
      <c r="C172" s="36" t="s">
        <v>1043</v>
      </c>
      <c r="D172" s="36" t="s">
        <v>1044</v>
      </c>
      <c r="E172" s="36" t="s">
        <v>1045</v>
      </c>
      <c r="F172" s="36" t="s">
        <v>403</v>
      </c>
      <c r="G172" s="36" t="s">
        <v>1046</v>
      </c>
      <c r="H172" s="36"/>
      <c r="I172" s="36"/>
      <c r="J172" s="36" t="s">
        <v>624</v>
      </c>
      <c r="K172" s="55">
        <f t="shared" si="15"/>
        <v>3</v>
      </c>
      <c r="L172" s="84">
        <v>9</v>
      </c>
      <c r="M172" s="83"/>
      <c r="N172" s="83"/>
      <c r="O172" s="84"/>
      <c r="P172" s="84">
        <v>13</v>
      </c>
      <c r="Q172" s="83"/>
      <c r="R172" s="83"/>
      <c r="S172" s="84"/>
      <c r="T172" s="59">
        <v>2</v>
      </c>
      <c r="U172" s="65"/>
      <c r="V172" s="59"/>
      <c r="W172" s="65"/>
      <c r="X172" s="38"/>
      <c r="Y172" s="77"/>
      <c r="Z172" s="38"/>
      <c r="AA172" s="38" t="s">
        <v>540</v>
      </c>
      <c r="AB172" s="78"/>
      <c r="AC172" s="78"/>
      <c r="AD172" s="78"/>
      <c r="AE172" s="78"/>
      <c r="AF172" s="78"/>
      <c r="AG172" s="38"/>
    </row>
    <row r="173" spans="1:33" ht="15.75" customHeight="1">
      <c r="A173" s="76" t="s">
        <v>935</v>
      </c>
      <c r="B173" s="36" t="s">
        <v>1007</v>
      </c>
      <c r="C173" s="36" t="s">
        <v>1043</v>
      </c>
      <c r="D173" s="36" t="s">
        <v>1044</v>
      </c>
      <c r="E173" s="36" t="s">
        <v>1045</v>
      </c>
      <c r="F173" s="36" t="s">
        <v>404</v>
      </c>
      <c r="G173" s="36" t="s">
        <v>1046</v>
      </c>
      <c r="H173" s="36"/>
      <c r="I173" s="36"/>
      <c r="J173" s="36" t="s">
        <v>624</v>
      </c>
      <c r="K173" s="55">
        <f t="shared" si="15"/>
        <v>3</v>
      </c>
      <c r="L173" s="84">
        <v>9</v>
      </c>
      <c r="M173" s="83"/>
      <c r="N173" s="83"/>
      <c r="O173" s="84"/>
      <c r="P173" s="84">
        <v>13</v>
      </c>
      <c r="Q173" s="83"/>
      <c r="R173" s="83"/>
      <c r="S173" s="84"/>
      <c r="T173" s="59">
        <v>2</v>
      </c>
      <c r="U173" s="65"/>
      <c r="V173" s="59"/>
      <c r="W173" s="65"/>
      <c r="X173" s="38"/>
      <c r="Y173" s="77"/>
      <c r="Z173" s="38"/>
      <c r="AA173" s="38" t="s">
        <v>540</v>
      </c>
      <c r="AB173" s="78"/>
      <c r="AC173" s="78"/>
      <c r="AD173" s="78"/>
      <c r="AE173" s="78"/>
      <c r="AF173" s="78"/>
      <c r="AG173" s="38"/>
    </row>
    <row r="174" spans="1:33" ht="15.75" customHeight="1">
      <c r="A174" s="76" t="s">
        <v>935</v>
      </c>
      <c r="B174" s="37" t="s">
        <v>1048</v>
      </c>
      <c r="C174" s="37"/>
      <c r="D174" s="37"/>
      <c r="E174" s="37"/>
      <c r="F174" s="37"/>
      <c r="G174" s="37"/>
      <c r="H174" s="37"/>
      <c r="I174" s="37"/>
      <c r="J174" s="37"/>
      <c r="K174" s="55">
        <f t="shared" ref="K174:K211" si="16">COUNTA(L174:W174)</f>
        <v>0</v>
      </c>
      <c r="L174" s="80"/>
      <c r="M174" s="80"/>
      <c r="N174" s="80"/>
      <c r="O174" s="80"/>
      <c r="P174" s="80"/>
      <c r="Q174" s="80"/>
      <c r="R174" s="80"/>
      <c r="S174" s="80"/>
      <c r="T174" s="80"/>
      <c r="U174" s="80"/>
      <c r="V174" s="80"/>
      <c r="W174" s="80"/>
      <c r="X174" s="81"/>
      <c r="Y174" s="82"/>
      <c r="Z174" s="81"/>
      <c r="AA174" s="81" t="s">
        <v>603</v>
      </c>
      <c r="AB174" s="82" t="s">
        <v>558</v>
      </c>
      <c r="AC174" s="82" t="str">
        <f ca="1">COUNTA($AC$169:$AC$180)</f>
        <v>#REF!</v>
      </c>
      <c r="AD174" s="82" t="str">
        <f ca="1">COUNTA($AD$169:$AD$180)</f>
        <v>#REF!</v>
      </c>
      <c r="AE174" s="82" t="str">
        <f ca="1">COUNTA($AE$169:$AE$180)</f>
        <v>#REF!</v>
      </c>
      <c r="AF174" s="82" t="str">
        <f ca="1">COUNTA($AF$169:$AF$180)</f>
        <v>#REF!</v>
      </c>
      <c r="AG174" s="81"/>
    </row>
    <row r="175" spans="1:33" ht="15.75" customHeight="1">
      <c r="A175" s="76" t="s">
        <v>1049</v>
      </c>
      <c r="B175" s="40" t="s">
        <v>932</v>
      </c>
      <c r="C175" s="40"/>
      <c r="D175" s="40"/>
      <c r="E175" s="40"/>
      <c r="F175" s="40"/>
      <c r="G175" s="40"/>
      <c r="H175" s="40"/>
      <c r="I175" s="40"/>
      <c r="J175" s="40"/>
      <c r="K175" s="55">
        <f t="shared" si="16"/>
        <v>0</v>
      </c>
      <c r="L175" s="85"/>
      <c r="M175" s="85"/>
      <c r="N175" s="85"/>
      <c r="O175" s="85"/>
      <c r="P175" s="85"/>
      <c r="Q175" s="85"/>
      <c r="R175" s="85"/>
      <c r="S175" s="85"/>
      <c r="T175" s="85"/>
      <c r="U175" s="85"/>
      <c r="V175" s="85"/>
      <c r="W175" s="85"/>
      <c r="X175" s="40"/>
      <c r="Y175" s="86"/>
      <c r="Z175" s="40"/>
      <c r="AA175" s="40" t="s">
        <v>932</v>
      </c>
      <c r="AB175" s="86" t="s">
        <v>558</v>
      </c>
      <c r="AC175" s="86">
        <f>SUM($AC$130,$AC$140,$AC$168,$AC$183)</f>
        <v>0</v>
      </c>
      <c r="AD175" s="86">
        <f>SUM($AD$130,$AD$140,$AD$168,$AD$183)</f>
        <v>0</v>
      </c>
      <c r="AE175" s="86">
        <f>SUM($AE$130,$AE$140,$AE$168,$AE$183)</f>
        <v>0</v>
      </c>
      <c r="AF175" s="86">
        <f>SUM($AF$130,$AF$140,$AF$168,$AF$183)</f>
        <v>0</v>
      </c>
      <c r="AG175" s="40"/>
    </row>
    <row r="176" spans="1:33" ht="15.75" customHeight="1">
      <c r="A176" s="76" t="s">
        <v>1050</v>
      </c>
      <c r="B176" s="40" t="s">
        <v>934</v>
      </c>
      <c r="C176" s="40"/>
      <c r="D176" s="40"/>
      <c r="E176" s="40"/>
      <c r="F176" s="40"/>
      <c r="G176" s="40"/>
      <c r="H176" s="40"/>
      <c r="I176" s="40"/>
      <c r="J176" s="40"/>
      <c r="K176" s="55">
        <f t="shared" si="16"/>
        <v>0</v>
      </c>
      <c r="L176" s="85"/>
      <c r="M176" s="85"/>
      <c r="N176" s="85"/>
      <c r="O176" s="85"/>
      <c r="P176" s="85"/>
      <c r="Q176" s="85"/>
      <c r="R176" s="85"/>
      <c r="S176" s="85"/>
      <c r="T176" s="85"/>
      <c r="U176" s="85"/>
      <c r="V176" s="85"/>
      <c r="W176" s="85"/>
      <c r="X176" s="40"/>
      <c r="Y176" s="86"/>
      <c r="Z176" s="40"/>
      <c r="AA176" s="40" t="s">
        <v>934</v>
      </c>
      <c r="AB176" s="86" t="s">
        <v>558</v>
      </c>
      <c r="AC176" s="87" t="e">
        <f>$AC$184/SUM($AC$184:$AF$184)</f>
        <v>#VALUE!</v>
      </c>
      <c r="AD176" s="87" t="e">
        <f>$AD$184/SUM($AC$184:$AF$184)</f>
        <v>#DIV/0!</v>
      </c>
      <c r="AE176" s="87" t="e">
        <f>$AE$184/SUM($AC$184:$AF$184)</f>
        <v>#DIV/0!</v>
      </c>
      <c r="AF176" s="87" t="e">
        <f>$AF$184/SUM($AC$184:$AF$184)</f>
        <v>#DIV/0!</v>
      </c>
      <c r="AG176" s="40"/>
    </row>
    <row r="177" spans="1:33" ht="15.75" customHeight="1">
      <c r="A177" s="88" t="s">
        <v>1051</v>
      </c>
      <c r="B177" s="41" t="s">
        <v>1052</v>
      </c>
      <c r="C177" s="41" t="s">
        <v>1053</v>
      </c>
      <c r="D177" s="41" t="s">
        <v>1054</v>
      </c>
      <c r="E177" s="41" t="s">
        <v>1055</v>
      </c>
      <c r="F177" s="41" t="s">
        <v>405</v>
      </c>
      <c r="G177" s="41" t="s">
        <v>1056</v>
      </c>
      <c r="H177" s="41"/>
      <c r="I177" s="41"/>
      <c r="J177" s="41" t="s">
        <v>1057</v>
      </c>
      <c r="K177" s="55">
        <f t="shared" si="16"/>
        <v>1</v>
      </c>
      <c r="L177" s="59"/>
      <c r="M177" s="59"/>
      <c r="N177" s="59"/>
      <c r="O177" s="59"/>
      <c r="P177" s="59"/>
      <c r="Q177" s="59"/>
      <c r="R177" s="59"/>
      <c r="S177" s="59"/>
      <c r="T177" s="59">
        <v>1</v>
      </c>
      <c r="U177" s="59"/>
      <c r="V177" s="59"/>
      <c r="W177" s="59"/>
      <c r="X177" s="89"/>
      <c r="Y177" s="90"/>
      <c r="Z177" s="89"/>
      <c r="AA177" s="89" t="s">
        <v>540</v>
      </c>
      <c r="AB177" s="90" t="s">
        <v>558</v>
      </c>
      <c r="AC177" s="90"/>
      <c r="AD177" s="90"/>
      <c r="AE177" s="90" t="s">
        <v>558</v>
      </c>
      <c r="AF177" s="90"/>
      <c r="AG177" s="89" t="s">
        <v>1058</v>
      </c>
    </row>
    <row r="178" spans="1:33" ht="15.75" customHeight="1">
      <c r="A178" s="88" t="s">
        <v>1051</v>
      </c>
      <c r="B178" s="41" t="s">
        <v>1052</v>
      </c>
      <c r="C178" s="41" t="s">
        <v>1059</v>
      </c>
      <c r="D178" s="41" t="s">
        <v>1060</v>
      </c>
      <c r="E178" s="41" t="s">
        <v>1061</v>
      </c>
      <c r="F178" s="41" t="s">
        <v>406</v>
      </c>
      <c r="G178" s="41" t="s">
        <v>1062</v>
      </c>
      <c r="H178" s="41"/>
      <c r="I178" s="41"/>
      <c r="J178" s="41" t="s">
        <v>1057</v>
      </c>
      <c r="K178" s="55">
        <f t="shared" si="16"/>
        <v>2</v>
      </c>
      <c r="L178" s="59"/>
      <c r="M178" s="59">
        <v>1</v>
      </c>
      <c r="N178" s="59"/>
      <c r="O178" s="59"/>
      <c r="P178" s="59"/>
      <c r="Q178" s="59">
        <v>9</v>
      </c>
      <c r="R178" s="59"/>
      <c r="S178" s="59"/>
      <c r="T178" s="59"/>
      <c r="U178" s="59"/>
      <c r="V178" s="59"/>
      <c r="W178" s="59"/>
      <c r="X178" s="89"/>
      <c r="Y178" s="90"/>
      <c r="Z178" s="89"/>
      <c r="AA178" s="89" t="s">
        <v>540</v>
      </c>
      <c r="AB178" s="90" t="s">
        <v>558</v>
      </c>
      <c r="AC178" s="90"/>
      <c r="AD178" s="90"/>
      <c r="AE178" s="90" t="s">
        <v>558</v>
      </c>
      <c r="AF178" s="90"/>
      <c r="AG178" s="89" t="s">
        <v>1063</v>
      </c>
    </row>
    <row r="179" spans="1:33" ht="15.75" customHeight="1">
      <c r="A179" s="88" t="s">
        <v>1051</v>
      </c>
      <c r="B179" s="41" t="s">
        <v>1052</v>
      </c>
      <c r="C179" s="41" t="s">
        <v>1064</v>
      </c>
      <c r="D179" s="41" t="s">
        <v>1065</v>
      </c>
      <c r="E179" s="41" t="s">
        <v>1066</v>
      </c>
      <c r="F179" s="41" t="s">
        <v>407</v>
      </c>
      <c r="G179" s="41" t="s">
        <v>1067</v>
      </c>
      <c r="H179" s="41"/>
      <c r="I179" s="41"/>
      <c r="J179" s="41" t="s">
        <v>1057</v>
      </c>
      <c r="K179" s="55">
        <f t="shared" si="16"/>
        <v>3</v>
      </c>
      <c r="L179" s="59"/>
      <c r="M179" s="59"/>
      <c r="N179" s="59"/>
      <c r="O179" s="59">
        <v>29</v>
      </c>
      <c r="P179" s="59"/>
      <c r="Q179" s="59"/>
      <c r="R179" s="59"/>
      <c r="S179" s="59">
        <v>20</v>
      </c>
      <c r="T179" s="59"/>
      <c r="U179" s="59"/>
      <c r="V179" s="59">
        <v>18</v>
      </c>
      <c r="W179" s="59"/>
      <c r="X179" s="89"/>
      <c r="Y179" s="90"/>
      <c r="Z179" s="89"/>
      <c r="AA179" s="89" t="s">
        <v>540</v>
      </c>
      <c r="AB179" s="90" t="s">
        <v>558</v>
      </c>
      <c r="AC179" s="90"/>
      <c r="AD179" s="90"/>
      <c r="AE179" s="90" t="s">
        <v>558</v>
      </c>
      <c r="AF179" s="90"/>
      <c r="AG179" s="89" t="s">
        <v>1068</v>
      </c>
    </row>
    <row r="180" spans="1:33" ht="15.75" customHeight="1">
      <c r="A180" s="45" t="s">
        <v>1051</v>
      </c>
      <c r="B180" s="42" t="s">
        <v>1069</v>
      </c>
      <c r="C180" s="42"/>
      <c r="D180" s="42"/>
      <c r="E180" s="42"/>
      <c r="F180" s="42"/>
      <c r="G180" s="42"/>
      <c r="H180" s="42"/>
      <c r="I180" s="42"/>
      <c r="J180" s="42"/>
      <c r="K180" s="55">
        <f t="shared" si="16"/>
        <v>0</v>
      </c>
      <c r="L180" s="91"/>
      <c r="M180" s="91"/>
      <c r="N180" s="91"/>
      <c r="O180" s="91"/>
      <c r="P180" s="91"/>
      <c r="Q180" s="91"/>
      <c r="R180" s="91"/>
      <c r="S180" s="91"/>
      <c r="T180" s="91"/>
      <c r="U180" s="91"/>
      <c r="V180" s="91"/>
      <c r="W180" s="91"/>
      <c r="X180" s="92"/>
      <c r="Y180" s="93"/>
      <c r="Z180" s="92"/>
      <c r="AA180" s="92" t="s">
        <v>603</v>
      </c>
      <c r="AB180" s="94" t="s">
        <v>558</v>
      </c>
      <c r="AC180" s="94">
        <f>COUNTA($AC$186:$AC$190)</f>
        <v>2</v>
      </c>
      <c r="AD180" s="94">
        <f>COUNTA($AD$186:$AD$190)</f>
        <v>0</v>
      </c>
      <c r="AE180" s="94">
        <f>COUNTA($AE$186:$AE$190)</f>
        <v>0</v>
      </c>
      <c r="AF180" s="94">
        <f>COUNTA($AF$186:$AF$190)</f>
        <v>0</v>
      </c>
      <c r="AG180" s="92"/>
    </row>
    <row r="181" spans="1:33" ht="15.75" customHeight="1">
      <c r="A181" s="88" t="s">
        <v>1051</v>
      </c>
      <c r="B181" s="41" t="s">
        <v>1070</v>
      </c>
      <c r="C181" s="41" t="s">
        <v>1071</v>
      </c>
      <c r="D181" s="41" t="s">
        <v>1072</v>
      </c>
      <c r="E181" s="41" t="s">
        <v>1073</v>
      </c>
      <c r="F181" s="41" t="s">
        <v>408</v>
      </c>
      <c r="G181" s="41" t="s">
        <v>1074</v>
      </c>
      <c r="H181" s="41"/>
      <c r="I181" s="41"/>
      <c r="J181" s="41" t="s">
        <v>1075</v>
      </c>
      <c r="K181" s="55">
        <f t="shared" si="16"/>
        <v>0</v>
      </c>
      <c r="L181" s="59"/>
      <c r="M181" s="59"/>
      <c r="N181" s="59"/>
      <c r="O181" s="59"/>
      <c r="P181" s="59"/>
      <c r="Q181" s="59"/>
      <c r="R181" s="59"/>
      <c r="S181" s="59"/>
      <c r="T181" s="59"/>
      <c r="U181" s="59"/>
      <c r="V181" s="59"/>
      <c r="W181" s="59"/>
      <c r="X181" s="89"/>
      <c r="Y181" s="95"/>
      <c r="Z181" s="89"/>
      <c r="AA181" s="54" t="s">
        <v>794</v>
      </c>
      <c r="AB181" s="90" t="s">
        <v>558</v>
      </c>
      <c r="AC181" s="90" t="s">
        <v>558</v>
      </c>
      <c r="AD181" s="90"/>
      <c r="AE181" s="90"/>
      <c r="AF181" s="90"/>
      <c r="AG181" s="89"/>
    </row>
    <row r="182" spans="1:33" ht="15.75" customHeight="1">
      <c r="A182" s="88" t="s">
        <v>1051</v>
      </c>
      <c r="B182" s="41" t="s">
        <v>1070</v>
      </c>
      <c r="C182" s="41" t="s">
        <v>1076</v>
      </c>
      <c r="D182" s="41" t="s">
        <v>1077</v>
      </c>
      <c r="E182" s="41" t="s">
        <v>1078</v>
      </c>
      <c r="F182" s="41" t="s">
        <v>409</v>
      </c>
      <c r="G182" s="41" t="s">
        <v>1079</v>
      </c>
      <c r="H182" s="41"/>
      <c r="I182" s="41"/>
      <c r="J182" s="41" t="s">
        <v>975</v>
      </c>
      <c r="K182" s="55">
        <f t="shared" si="16"/>
        <v>0</v>
      </c>
      <c r="L182" s="59"/>
      <c r="M182" s="59"/>
      <c r="N182" s="59"/>
      <c r="O182" s="59"/>
      <c r="P182" s="59"/>
      <c r="Q182" s="59"/>
      <c r="R182" s="59"/>
      <c r="S182" s="59"/>
      <c r="T182" s="59"/>
      <c r="U182" s="59"/>
      <c r="V182" s="59"/>
      <c r="W182" s="59"/>
      <c r="X182" s="89"/>
      <c r="Y182" s="95"/>
      <c r="Z182" s="89"/>
      <c r="AA182" s="54" t="s">
        <v>794</v>
      </c>
      <c r="AB182" s="90" t="s">
        <v>558</v>
      </c>
      <c r="AC182" s="90" t="s">
        <v>558</v>
      </c>
      <c r="AD182" s="90"/>
      <c r="AE182" s="90"/>
      <c r="AF182" s="90"/>
      <c r="AG182" s="89"/>
    </row>
    <row r="183" spans="1:33" ht="15.75" customHeight="1">
      <c r="A183" s="88" t="s">
        <v>1051</v>
      </c>
      <c r="B183" s="41" t="s">
        <v>1070</v>
      </c>
      <c r="C183" s="41" t="s">
        <v>1076</v>
      </c>
      <c r="D183" s="41" t="s">
        <v>1080</v>
      </c>
      <c r="E183" s="41" t="s">
        <v>1078</v>
      </c>
      <c r="F183" s="41" t="s">
        <v>410</v>
      </c>
      <c r="G183" s="41" t="s">
        <v>1081</v>
      </c>
      <c r="H183" s="41"/>
      <c r="I183" s="41"/>
      <c r="J183" s="41" t="s">
        <v>804</v>
      </c>
      <c r="K183" s="55">
        <f t="shared" si="16"/>
        <v>0</v>
      </c>
      <c r="L183" s="59"/>
      <c r="M183" s="59"/>
      <c r="N183" s="59"/>
      <c r="O183" s="59"/>
      <c r="P183" s="59"/>
      <c r="Q183" s="59"/>
      <c r="R183" s="59"/>
      <c r="S183" s="59"/>
      <c r="T183" s="59"/>
      <c r="U183" s="59"/>
      <c r="V183" s="59"/>
      <c r="W183" s="59"/>
      <c r="X183" s="89"/>
      <c r="Y183" s="95"/>
      <c r="Z183" s="89"/>
      <c r="AA183" s="89" t="s">
        <v>794</v>
      </c>
      <c r="AB183" s="90"/>
      <c r="AC183" s="90"/>
      <c r="AD183" s="90"/>
      <c r="AE183" s="90"/>
      <c r="AF183" s="90"/>
      <c r="AG183" s="89"/>
    </row>
    <row r="184" spans="1:33" ht="15.75" customHeight="1">
      <c r="A184" s="88" t="s">
        <v>1051</v>
      </c>
      <c r="B184" s="41" t="s">
        <v>1070</v>
      </c>
      <c r="C184" s="41" t="s">
        <v>1082</v>
      </c>
      <c r="D184" s="41" t="s">
        <v>1083</v>
      </c>
      <c r="E184" s="41" t="s">
        <v>1084</v>
      </c>
      <c r="F184" s="41" t="s">
        <v>411</v>
      </c>
      <c r="G184" s="41" t="s">
        <v>1085</v>
      </c>
      <c r="H184" s="41"/>
      <c r="I184" s="41"/>
      <c r="J184" s="41" t="s">
        <v>975</v>
      </c>
      <c r="K184" s="55">
        <f t="shared" si="16"/>
        <v>0</v>
      </c>
      <c r="L184" s="59"/>
      <c r="M184" s="59"/>
      <c r="N184" s="59"/>
      <c r="O184" s="59"/>
      <c r="P184" s="59"/>
      <c r="Q184" s="59"/>
      <c r="R184" s="59"/>
      <c r="S184" s="59"/>
      <c r="T184" s="59"/>
      <c r="U184" s="59"/>
      <c r="V184" s="59"/>
      <c r="W184" s="59"/>
      <c r="X184" s="89"/>
      <c r="Y184" s="90"/>
      <c r="Z184" s="89"/>
      <c r="AA184" s="54" t="s">
        <v>794</v>
      </c>
      <c r="AB184" s="90" t="s">
        <v>558</v>
      </c>
      <c r="AC184" s="90" t="s">
        <v>558</v>
      </c>
      <c r="AD184" s="90"/>
      <c r="AE184" s="90"/>
      <c r="AF184" s="90"/>
      <c r="AG184" s="89"/>
    </row>
    <row r="185" spans="1:33" ht="15.75" customHeight="1">
      <c r="A185" s="88" t="s">
        <v>1051</v>
      </c>
      <c r="B185" s="41" t="s">
        <v>1070</v>
      </c>
      <c r="C185" s="41" t="s">
        <v>1086</v>
      </c>
      <c r="D185" s="41" t="s">
        <v>1087</v>
      </c>
      <c r="E185" s="41" t="s">
        <v>1088</v>
      </c>
      <c r="F185" s="41" t="s">
        <v>412</v>
      </c>
      <c r="G185" s="41" t="s">
        <v>1089</v>
      </c>
      <c r="H185" s="41"/>
      <c r="I185" s="41"/>
      <c r="J185" s="41" t="s">
        <v>1090</v>
      </c>
      <c r="K185" s="55">
        <f t="shared" si="16"/>
        <v>0</v>
      </c>
      <c r="L185" s="59"/>
      <c r="M185" s="59"/>
      <c r="N185" s="59"/>
      <c r="O185" s="59"/>
      <c r="P185" s="59"/>
      <c r="Q185" s="59"/>
      <c r="R185" s="59"/>
      <c r="S185" s="59"/>
      <c r="T185" s="59"/>
      <c r="U185" s="59"/>
      <c r="V185" s="59"/>
      <c r="W185" s="59"/>
      <c r="X185" s="89"/>
      <c r="Y185" s="90"/>
      <c r="Z185" s="89"/>
      <c r="AA185" s="89" t="s">
        <v>540</v>
      </c>
      <c r="AB185" s="90" t="s">
        <v>558</v>
      </c>
      <c r="AC185" s="90"/>
      <c r="AD185" s="90"/>
      <c r="AE185" s="90" t="s">
        <v>558</v>
      </c>
      <c r="AF185" s="90"/>
      <c r="AG185" s="89" t="s">
        <v>1091</v>
      </c>
    </row>
    <row r="186" spans="1:33" ht="15.75" customHeight="1">
      <c r="A186" s="88" t="s">
        <v>1051</v>
      </c>
      <c r="B186" s="41" t="s">
        <v>1070</v>
      </c>
      <c r="C186" s="41" t="s">
        <v>1092</v>
      </c>
      <c r="D186" s="41" t="s">
        <v>1093</v>
      </c>
      <c r="E186" s="41" t="s">
        <v>1094</v>
      </c>
      <c r="F186" s="41" t="s">
        <v>413</v>
      </c>
      <c r="G186" s="41" t="s">
        <v>1095</v>
      </c>
      <c r="H186" s="41"/>
      <c r="I186" s="41"/>
      <c r="J186" s="41" t="s">
        <v>1096</v>
      </c>
      <c r="K186" s="55">
        <f t="shared" si="16"/>
        <v>0</v>
      </c>
      <c r="L186" s="59"/>
      <c r="M186" s="59"/>
      <c r="N186" s="59"/>
      <c r="O186" s="59"/>
      <c r="P186" s="59"/>
      <c r="Q186" s="59"/>
      <c r="R186" s="59"/>
      <c r="S186" s="59"/>
      <c r="T186" s="59"/>
      <c r="U186" s="59"/>
      <c r="V186" s="59"/>
      <c r="W186" s="59"/>
      <c r="X186" s="89"/>
      <c r="Y186" s="90"/>
      <c r="Z186" s="89"/>
      <c r="AA186" s="54" t="s">
        <v>794</v>
      </c>
      <c r="AB186" s="90" t="s">
        <v>558</v>
      </c>
      <c r="AC186" s="90" t="s">
        <v>558</v>
      </c>
      <c r="AD186" s="90"/>
      <c r="AE186" s="90"/>
      <c r="AF186" s="90"/>
      <c r="AG186" s="89" t="s">
        <v>1097</v>
      </c>
    </row>
    <row r="187" spans="1:33" ht="15.75" customHeight="1">
      <c r="A187" s="88" t="s">
        <v>1051</v>
      </c>
      <c r="B187" s="41" t="s">
        <v>1070</v>
      </c>
      <c r="C187" s="41" t="s">
        <v>1098</v>
      </c>
      <c r="D187" s="41" t="s">
        <v>1099</v>
      </c>
      <c r="E187" s="41" t="s">
        <v>1100</v>
      </c>
      <c r="F187" s="41" t="s">
        <v>414</v>
      </c>
      <c r="G187" s="41" t="s">
        <v>1101</v>
      </c>
      <c r="H187" s="41"/>
      <c r="I187" s="41"/>
      <c r="J187" s="36" t="s">
        <v>1075</v>
      </c>
      <c r="K187" s="55">
        <f t="shared" si="16"/>
        <v>0</v>
      </c>
      <c r="L187" s="59"/>
      <c r="M187" s="59"/>
      <c r="N187" s="59"/>
      <c r="O187" s="59"/>
      <c r="P187" s="59"/>
      <c r="Q187" s="59"/>
      <c r="R187" s="59"/>
      <c r="S187" s="59"/>
      <c r="T187" s="59"/>
      <c r="U187" s="59"/>
      <c r="V187" s="59"/>
      <c r="W187" s="59"/>
      <c r="X187" s="89"/>
      <c r="Y187" s="95"/>
      <c r="Z187" s="89"/>
      <c r="AA187" s="54" t="s">
        <v>794</v>
      </c>
      <c r="AB187" s="90" t="s">
        <v>558</v>
      </c>
      <c r="AC187" s="90" t="s">
        <v>558</v>
      </c>
      <c r="AD187" s="90"/>
      <c r="AE187" s="90"/>
      <c r="AF187" s="90"/>
      <c r="AG187" s="89" t="s">
        <v>1102</v>
      </c>
    </row>
    <row r="188" spans="1:33" ht="15.75" customHeight="1">
      <c r="A188" s="88" t="s">
        <v>1051</v>
      </c>
      <c r="B188" s="41" t="s">
        <v>1070</v>
      </c>
      <c r="C188" s="41" t="s">
        <v>1098</v>
      </c>
      <c r="D188" s="41" t="s">
        <v>1099</v>
      </c>
      <c r="E188" s="41" t="s">
        <v>1100</v>
      </c>
      <c r="F188" s="41" t="s">
        <v>415</v>
      </c>
      <c r="G188" s="41" t="s">
        <v>1101</v>
      </c>
      <c r="H188" s="41"/>
      <c r="I188" s="41"/>
      <c r="J188" s="36" t="s">
        <v>1075</v>
      </c>
      <c r="K188" s="55">
        <f t="shared" si="16"/>
        <v>0</v>
      </c>
      <c r="L188" s="59"/>
      <c r="M188" s="59"/>
      <c r="N188" s="59"/>
      <c r="O188" s="59"/>
      <c r="P188" s="59"/>
      <c r="Q188" s="59"/>
      <c r="R188" s="59"/>
      <c r="S188" s="59"/>
      <c r="T188" s="59"/>
      <c r="U188" s="59"/>
      <c r="V188" s="59"/>
      <c r="W188" s="59"/>
      <c r="X188" s="89"/>
      <c r="Y188" s="95"/>
      <c r="Z188" s="89"/>
      <c r="AA188" s="89" t="s">
        <v>794</v>
      </c>
      <c r="AB188" s="90"/>
      <c r="AC188" s="90"/>
      <c r="AD188" s="90"/>
      <c r="AE188" s="90"/>
      <c r="AF188" s="90"/>
      <c r="AG188" s="89" t="s">
        <v>1102</v>
      </c>
    </row>
    <row r="189" spans="1:33" ht="15.75" customHeight="1">
      <c r="A189" s="88" t="s">
        <v>1051</v>
      </c>
      <c r="B189" s="41" t="s">
        <v>1070</v>
      </c>
      <c r="C189" s="41" t="s">
        <v>1098</v>
      </c>
      <c r="D189" s="41" t="s">
        <v>1099</v>
      </c>
      <c r="E189" s="41" t="s">
        <v>1100</v>
      </c>
      <c r="F189" s="41" t="s">
        <v>416</v>
      </c>
      <c r="G189" s="41" t="s">
        <v>1101</v>
      </c>
      <c r="H189" s="41"/>
      <c r="I189" s="41"/>
      <c r="J189" s="36" t="s">
        <v>1075</v>
      </c>
      <c r="K189" s="55">
        <f t="shared" si="16"/>
        <v>0</v>
      </c>
      <c r="L189" s="59"/>
      <c r="M189" s="59"/>
      <c r="N189" s="59"/>
      <c r="O189" s="59"/>
      <c r="P189" s="59"/>
      <c r="Q189" s="59"/>
      <c r="R189" s="59"/>
      <c r="S189" s="59"/>
      <c r="T189" s="59"/>
      <c r="U189" s="59"/>
      <c r="V189" s="59"/>
      <c r="W189" s="59"/>
      <c r="X189" s="89"/>
      <c r="Y189" s="95"/>
      <c r="Z189" s="89"/>
      <c r="AA189" s="89" t="s">
        <v>794</v>
      </c>
      <c r="AB189" s="90"/>
      <c r="AC189" s="90"/>
      <c r="AD189" s="90"/>
      <c r="AE189" s="90"/>
      <c r="AF189" s="90"/>
      <c r="AG189" s="89" t="s">
        <v>1102</v>
      </c>
    </row>
    <row r="190" spans="1:33" ht="15.75" customHeight="1">
      <c r="A190" s="88" t="s">
        <v>1051</v>
      </c>
      <c r="B190" s="41" t="s">
        <v>1070</v>
      </c>
      <c r="C190" s="41" t="s">
        <v>1098</v>
      </c>
      <c r="D190" s="41" t="s">
        <v>1103</v>
      </c>
      <c r="E190" s="41" t="s">
        <v>1100</v>
      </c>
      <c r="F190" s="41" t="s">
        <v>417</v>
      </c>
      <c r="G190" s="41" t="s">
        <v>1104</v>
      </c>
      <c r="H190" s="41"/>
      <c r="I190" s="41"/>
      <c r="J190" s="36" t="s">
        <v>1075</v>
      </c>
      <c r="K190" s="55">
        <f t="shared" si="16"/>
        <v>0</v>
      </c>
      <c r="L190" s="59"/>
      <c r="M190" s="59"/>
      <c r="N190" s="59"/>
      <c r="O190" s="59"/>
      <c r="P190" s="59"/>
      <c r="Q190" s="59"/>
      <c r="R190" s="59"/>
      <c r="S190" s="59"/>
      <c r="T190" s="59"/>
      <c r="U190" s="59"/>
      <c r="V190" s="59"/>
      <c r="W190" s="59"/>
      <c r="X190" s="89"/>
      <c r="Y190" s="95"/>
      <c r="Z190" s="89"/>
      <c r="AA190" s="89" t="s">
        <v>794</v>
      </c>
      <c r="AB190" s="90"/>
      <c r="AC190" s="90"/>
      <c r="AD190" s="90"/>
      <c r="AE190" s="90"/>
      <c r="AF190" s="90"/>
      <c r="AG190" s="89"/>
    </row>
    <row r="191" spans="1:33" ht="15.75" customHeight="1">
      <c r="A191" s="45" t="s">
        <v>1051</v>
      </c>
      <c r="B191" s="42" t="s">
        <v>1105</v>
      </c>
      <c r="C191" s="42"/>
      <c r="D191" s="42"/>
      <c r="E191" s="42"/>
      <c r="F191" s="42"/>
      <c r="G191" s="42"/>
      <c r="H191" s="42"/>
      <c r="I191" s="42"/>
      <c r="J191" s="42"/>
      <c r="K191" s="55">
        <f t="shared" si="16"/>
        <v>0</v>
      </c>
      <c r="L191" s="91"/>
      <c r="M191" s="91"/>
      <c r="N191" s="91"/>
      <c r="O191" s="91"/>
      <c r="P191" s="91"/>
      <c r="Q191" s="91"/>
      <c r="R191" s="91"/>
      <c r="S191" s="91"/>
      <c r="T191" s="91"/>
      <c r="U191" s="91"/>
      <c r="V191" s="91"/>
      <c r="W191" s="91"/>
      <c r="X191" s="92"/>
      <c r="Y191" s="93"/>
      <c r="Z191" s="92"/>
      <c r="AA191" s="92" t="s">
        <v>603</v>
      </c>
      <c r="AB191" s="94" t="s">
        <v>558</v>
      </c>
      <c r="AC191" s="94" t="str">
        <f ca="1">COUNTA($AC$191:$AC$199)</f>
        <v>#REF!</v>
      </c>
      <c r="AD191" s="94" t="str">
        <f ca="1">COUNTA($AD$191:$AD$199)</f>
        <v>#REF!</v>
      </c>
      <c r="AE191" s="94" t="str">
        <f ca="1">COUNTA($AE$191:$AE$199)</f>
        <v>#REF!</v>
      </c>
      <c r="AF191" s="94" t="str">
        <f ca="1">COUNTA($AF$191:$AF$199)</f>
        <v>#REF!</v>
      </c>
      <c r="AG191" s="92"/>
    </row>
    <row r="192" spans="1:33" ht="15.75" customHeight="1">
      <c r="A192" s="88" t="s">
        <v>1051</v>
      </c>
      <c r="B192" s="41" t="s">
        <v>1106</v>
      </c>
      <c r="C192" s="41" t="s">
        <v>1107</v>
      </c>
      <c r="D192" s="41" t="s">
        <v>1108</v>
      </c>
      <c r="E192" s="41" t="s">
        <v>1109</v>
      </c>
      <c r="F192" s="41" t="s">
        <v>418</v>
      </c>
      <c r="G192" s="41" t="s">
        <v>1110</v>
      </c>
      <c r="H192" s="41"/>
      <c r="I192" s="41"/>
      <c r="J192" s="36" t="s">
        <v>796</v>
      </c>
      <c r="K192" s="55">
        <f t="shared" si="16"/>
        <v>0</v>
      </c>
      <c r="L192" s="59"/>
      <c r="M192" s="59"/>
      <c r="N192" s="59"/>
      <c r="O192" s="59"/>
      <c r="P192" s="59"/>
      <c r="Q192" s="59"/>
      <c r="R192" s="59"/>
      <c r="S192" s="59"/>
      <c r="T192" s="59"/>
      <c r="U192" s="59"/>
      <c r="V192" s="59"/>
      <c r="W192" s="59"/>
      <c r="X192" s="38" t="s">
        <v>547</v>
      </c>
      <c r="Y192" s="77">
        <v>1</v>
      </c>
      <c r="Z192" s="89" t="s">
        <v>1111</v>
      </c>
      <c r="AA192" s="89" t="s">
        <v>540</v>
      </c>
      <c r="AB192" s="90" t="s">
        <v>558</v>
      </c>
      <c r="AC192" s="90"/>
      <c r="AD192" s="90"/>
      <c r="AE192" s="90" t="s">
        <v>558</v>
      </c>
      <c r="AF192" s="90"/>
      <c r="AG192" s="89" t="s">
        <v>1112</v>
      </c>
    </row>
    <row r="193" spans="1:33" ht="15.75" customHeight="1">
      <c r="A193" s="88" t="s">
        <v>1051</v>
      </c>
      <c r="B193" s="41" t="s">
        <v>1106</v>
      </c>
      <c r="C193" s="41" t="s">
        <v>1107</v>
      </c>
      <c r="D193" s="41" t="s">
        <v>1108</v>
      </c>
      <c r="E193" s="41" t="s">
        <v>1109</v>
      </c>
      <c r="F193" s="41" t="s">
        <v>419</v>
      </c>
      <c r="G193" s="41" t="s">
        <v>1113</v>
      </c>
      <c r="H193" s="41"/>
      <c r="I193" s="41"/>
      <c r="J193" s="36" t="s">
        <v>796</v>
      </c>
      <c r="K193" s="55">
        <f t="shared" si="16"/>
        <v>0</v>
      </c>
      <c r="L193" s="59"/>
      <c r="M193" s="59"/>
      <c r="N193" s="59"/>
      <c r="O193" s="59"/>
      <c r="P193" s="59"/>
      <c r="Q193" s="59"/>
      <c r="R193" s="59"/>
      <c r="S193" s="59"/>
      <c r="T193" s="59"/>
      <c r="U193" s="59"/>
      <c r="V193" s="59"/>
      <c r="W193" s="59"/>
      <c r="X193" s="38" t="s">
        <v>547</v>
      </c>
      <c r="Y193" s="77">
        <v>1</v>
      </c>
      <c r="Z193" s="89" t="s">
        <v>1111</v>
      </c>
      <c r="AA193" s="89" t="s">
        <v>540</v>
      </c>
      <c r="AB193" s="90"/>
      <c r="AC193" s="90"/>
      <c r="AD193" s="90"/>
      <c r="AE193" s="90"/>
      <c r="AF193" s="90"/>
      <c r="AG193" s="89"/>
    </row>
    <row r="194" spans="1:33" ht="15.75" customHeight="1">
      <c r="A194" s="88" t="s">
        <v>1051</v>
      </c>
      <c r="B194" s="41" t="s">
        <v>1106</v>
      </c>
      <c r="C194" s="41" t="s">
        <v>1107</v>
      </c>
      <c r="D194" s="41" t="s">
        <v>1108</v>
      </c>
      <c r="E194" s="41" t="s">
        <v>1109</v>
      </c>
      <c r="F194" s="43" t="s">
        <v>420</v>
      </c>
      <c r="G194" s="41" t="s">
        <v>1113</v>
      </c>
      <c r="H194" s="41"/>
      <c r="I194" s="41"/>
      <c r="J194" s="36" t="s">
        <v>796</v>
      </c>
      <c r="K194" s="55">
        <f t="shared" si="16"/>
        <v>0</v>
      </c>
      <c r="L194" s="59"/>
      <c r="M194" s="59"/>
      <c r="N194" s="59"/>
      <c r="O194" s="59"/>
      <c r="P194" s="59"/>
      <c r="Q194" s="59"/>
      <c r="R194" s="59"/>
      <c r="S194" s="59"/>
      <c r="T194" s="59"/>
      <c r="U194" s="59"/>
      <c r="V194" s="59"/>
      <c r="W194" s="59"/>
      <c r="X194" s="89"/>
      <c r="Y194" s="95"/>
      <c r="Z194" s="89"/>
      <c r="AA194" s="89" t="s">
        <v>540</v>
      </c>
      <c r="AB194" s="90"/>
      <c r="AC194" s="90"/>
      <c r="AD194" s="90"/>
      <c r="AE194" s="90"/>
      <c r="AF194" s="90"/>
      <c r="AG194" s="89"/>
    </row>
    <row r="195" spans="1:33" ht="15.75" customHeight="1">
      <c r="A195" s="88" t="s">
        <v>1051</v>
      </c>
      <c r="B195" s="41" t="s">
        <v>1106</v>
      </c>
      <c r="C195" s="41" t="s">
        <v>1107</v>
      </c>
      <c r="D195" s="41" t="s">
        <v>1108</v>
      </c>
      <c r="E195" s="41" t="s">
        <v>1109</v>
      </c>
      <c r="F195" s="43" t="s">
        <v>421</v>
      </c>
      <c r="G195" s="41" t="s">
        <v>1113</v>
      </c>
      <c r="H195" s="41"/>
      <c r="I195" s="41"/>
      <c r="J195" s="36" t="s">
        <v>796</v>
      </c>
      <c r="K195" s="55">
        <f t="shared" si="16"/>
        <v>0</v>
      </c>
      <c r="L195" s="59"/>
      <c r="M195" s="59"/>
      <c r="N195" s="59"/>
      <c r="O195" s="59"/>
      <c r="P195" s="59"/>
      <c r="Q195" s="59"/>
      <c r="R195" s="59"/>
      <c r="S195" s="59"/>
      <c r="T195" s="59"/>
      <c r="U195" s="59"/>
      <c r="V195" s="59"/>
      <c r="W195" s="59"/>
      <c r="X195" s="89"/>
      <c r="Y195" s="95"/>
      <c r="Z195" s="89"/>
      <c r="AA195" s="89" t="s">
        <v>540</v>
      </c>
      <c r="AB195" s="90"/>
      <c r="AC195" s="90"/>
      <c r="AD195" s="90"/>
      <c r="AE195" s="90"/>
      <c r="AF195" s="90"/>
      <c r="AG195" s="89"/>
    </row>
    <row r="196" spans="1:33" ht="15.75" customHeight="1">
      <c r="A196" s="88" t="s">
        <v>1051</v>
      </c>
      <c r="B196" s="41" t="s">
        <v>1106</v>
      </c>
      <c r="C196" s="41" t="s">
        <v>1107</v>
      </c>
      <c r="D196" s="41" t="s">
        <v>1114</v>
      </c>
      <c r="E196" s="41" t="s">
        <v>1115</v>
      </c>
      <c r="F196" s="41" t="s">
        <v>422</v>
      </c>
      <c r="G196" s="41" t="s">
        <v>1116</v>
      </c>
      <c r="H196" s="41"/>
      <c r="I196" s="41"/>
      <c r="J196" s="36" t="s">
        <v>796</v>
      </c>
      <c r="K196" s="55">
        <f t="shared" si="16"/>
        <v>0</v>
      </c>
      <c r="L196" s="59"/>
      <c r="M196" s="59"/>
      <c r="N196" s="59"/>
      <c r="O196" s="59"/>
      <c r="P196" s="59"/>
      <c r="Q196" s="59"/>
      <c r="R196" s="59"/>
      <c r="S196" s="59"/>
      <c r="T196" s="59"/>
      <c r="U196" s="59"/>
      <c r="V196" s="59"/>
      <c r="W196" s="59"/>
      <c r="X196" s="38" t="s">
        <v>547</v>
      </c>
      <c r="Y196" s="77">
        <v>1</v>
      </c>
      <c r="Z196" s="89" t="s">
        <v>1111</v>
      </c>
      <c r="AA196" s="89" t="s">
        <v>540</v>
      </c>
      <c r="AB196" s="90"/>
      <c r="AC196" s="90"/>
      <c r="AD196" s="90"/>
      <c r="AE196" s="90"/>
      <c r="AF196" s="90"/>
      <c r="AG196" s="89"/>
    </row>
    <row r="197" spans="1:33" ht="15.75" customHeight="1">
      <c r="A197" s="88" t="s">
        <v>1051</v>
      </c>
      <c r="B197" s="41" t="s">
        <v>1106</v>
      </c>
      <c r="C197" s="41" t="s">
        <v>1107</v>
      </c>
      <c r="D197" s="41" t="s">
        <v>1117</v>
      </c>
      <c r="E197" s="41" t="s">
        <v>1115</v>
      </c>
      <c r="F197" s="41" t="s">
        <v>423</v>
      </c>
      <c r="G197" s="41" t="s">
        <v>1118</v>
      </c>
      <c r="H197" s="41"/>
      <c r="I197" s="41"/>
      <c r="J197" s="36" t="s">
        <v>796</v>
      </c>
      <c r="K197" s="55">
        <f t="shared" si="16"/>
        <v>0</v>
      </c>
      <c r="L197" s="59"/>
      <c r="M197" s="59"/>
      <c r="N197" s="59"/>
      <c r="O197" s="59"/>
      <c r="P197" s="59"/>
      <c r="Q197" s="59"/>
      <c r="R197" s="59"/>
      <c r="S197" s="59"/>
      <c r="T197" s="59"/>
      <c r="U197" s="59"/>
      <c r="V197" s="59"/>
      <c r="W197" s="59"/>
      <c r="X197" s="38" t="s">
        <v>547</v>
      </c>
      <c r="Y197" s="77">
        <v>1</v>
      </c>
      <c r="Z197" s="89" t="s">
        <v>1111</v>
      </c>
      <c r="AA197" s="89" t="s">
        <v>540</v>
      </c>
      <c r="AB197" s="90"/>
      <c r="AC197" s="90"/>
      <c r="AD197" s="90"/>
      <c r="AE197" s="90"/>
      <c r="AF197" s="90"/>
      <c r="AG197" s="89" t="s">
        <v>1119</v>
      </c>
    </row>
    <row r="198" spans="1:33" ht="15.75" customHeight="1">
      <c r="A198" s="88" t="s">
        <v>1051</v>
      </c>
      <c r="B198" s="41" t="s">
        <v>1106</v>
      </c>
      <c r="C198" s="41" t="s">
        <v>1107</v>
      </c>
      <c r="D198" s="41" t="s">
        <v>1117</v>
      </c>
      <c r="E198" s="41" t="s">
        <v>1115</v>
      </c>
      <c r="F198" s="41" t="s">
        <v>424</v>
      </c>
      <c r="G198" s="41" t="s">
        <v>1118</v>
      </c>
      <c r="H198" s="41"/>
      <c r="I198" s="41"/>
      <c r="J198" s="36" t="s">
        <v>796</v>
      </c>
      <c r="K198" s="55">
        <f t="shared" si="16"/>
        <v>0</v>
      </c>
      <c r="L198" s="59"/>
      <c r="M198" s="59"/>
      <c r="N198" s="59"/>
      <c r="O198" s="59"/>
      <c r="P198" s="59"/>
      <c r="Q198" s="59"/>
      <c r="R198" s="59"/>
      <c r="S198" s="59"/>
      <c r="T198" s="59"/>
      <c r="U198" s="59"/>
      <c r="V198" s="59"/>
      <c r="W198" s="59"/>
      <c r="X198" s="38" t="s">
        <v>547</v>
      </c>
      <c r="Y198" s="77">
        <v>1</v>
      </c>
      <c r="Z198" s="89" t="s">
        <v>1120</v>
      </c>
      <c r="AA198" s="89" t="s">
        <v>540</v>
      </c>
      <c r="AB198" s="90"/>
      <c r="AC198" s="90"/>
      <c r="AD198" s="90"/>
      <c r="AE198" s="90"/>
      <c r="AF198" s="90"/>
      <c r="AG198" s="89" t="s">
        <v>1121</v>
      </c>
    </row>
    <row r="199" spans="1:33" ht="15.75" customHeight="1">
      <c r="A199" s="88" t="s">
        <v>1051</v>
      </c>
      <c r="B199" s="41" t="s">
        <v>1106</v>
      </c>
      <c r="C199" s="41" t="s">
        <v>1107</v>
      </c>
      <c r="D199" s="41" t="s">
        <v>1117</v>
      </c>
      <c r="E199" s="41" t="s">
        <v>1115</v>
      </c>
      <c r="F199" s="41" t="s">
        <v>425</v>
      </c>
      <c r="G199" s="41" t="s">
        <v>1118</v>
      </c>
      <c r="H199" s="41"/>
      <c r="I199" s="41"/>
      <c r="J199" s="36" t="s">
        <v>796</v>
      </c>
      <c r="K199" s="55">
        <f t="shared" si="16"/>
        <v>0</v>
      </c>
      <c r="L199" s="59"/>
      <c r="M199" s="59"/>
      <c r="N199" s="59"/>
      <c r="O199" s="59"/>
      <c r="P199" s="59"/>
      <c r="Q199" s="59"/>
      <c r="R199" s="59"/>
      <c r="S199" s="59"/>
      <c r="T199" s="59"/>
      <c r="U199" s="59"/>
      <c r="V199" s="59"/>
      <c r="W199" s="59"/>
      <c r="X199" s="89" t="s">
        <v>547</v>
      </c>
      <c r="Y199" s="95">
        <v>1</v>
      </c>
      <c r="Z199" s="89"/>
      <c r="AA199" s="89" t="s">
        <v>540</v>
      </c>
      <c r="AB199" s="90"/>
      <c r="AC199" s="90"/>
      <c r="AD199" s="90"/>
      <c r="AE199" s="90"/>
      <c r="AF199" s="90"/>
      <c r="AG199" s="89" t="s">
        <v>1122</v>
      </c>
    </row>
    <row r="200" spans="1:33" ht="15.75" customHeight="1">
      <c r="A200" s="88" t="s">
        <v>1051</v>
      </c>
      <c r="B200" s="41" t="s">
        <v>1106</v>
      </c>
      <c r="C200" s="41" t="s">
        <v>1107</v>
      </c>
      <c r="D200" s="41" t="s">
        <v>1117</v>
      </c>
      <c r="E200" s="41" t="s">
        <v>1115</v>
      </c>
      <c r="F200" s="41" t="s">
        <v>426</v>
      </c>
      <c r="G200" s="41" t="s">
        <v>1118</v>
      </c>
      <c r="H200" s="41"/>
      <c r="I200" s="41"/>
      <c r="J200" s="36" t="s">
        <v>796</v>
      </c>
      <c r="K200" s="55">
        <f t="shared" si="16"/>
        <v>0</v>
      </c>
      <c r="L200" s="59"/>
      <c r="M200" s="59"/>
      <c r="N200" s="59"/>
      <c r="O200" s="59"/>
      <c r="P200" s="59"/>
      <c r="Q200" s="59"/>
      <c r="R200" s="59"/>
      <c r="S200" s="59"/>
      <c r="T200" s="59"/>
      <c r="U200" s="59"/>
      <c r="V200" s="59"/>
      <c r="W200" s="59"/>
      <c r="X200" s="89" t="s">
        <v>547</v>
      </c>
      <c r="Y200" s="95">
        <v>1</v>
      </c>
      <c r="Z200" s="89"/>
      <c r="AA200" s="89" t="s">
        <v>540</v>
      </c>
      <c r="AB200" s="90"/>
      <c r="AC200" s="90"/>
      <c r="AD200" s="90"/>
      <c r="AE200" s="90"/>
      <c r="AF200" s="90"/>
      <c r="AG200" s="89"/>
    </row>
    <row r="201" spans="1:33" ht="15.75" customHeight="1">
      <c r="A201" s="88" t="s">
        <v>1051</v>
      </c>
      <c r="B201" s="41" t="s">
        <v>1106</v>
      </c>
      <c r="C201" s="41" t="s">
        <v>1107</v>
      </c>
      <c r="D201" s="41" t="s">
        <v>1123</v>
      </c>
      <c r="E201" s="41" t="s">
        <v>1115</v>
      </c>
      <c r="F201" s="41" t="s">
        <v>427</v>
      </c>
      <c r="G201" s="41" t="s">
        <v>1124</v>
      </c>
      <c r="H201" s="41"/>
      <c r="I201" s="41"/>
      <c r="J201" s="36" t="s">
        <v>796</v>
      </c>
      <c r="K201" s="55">
        <f t="shared" si="16"/>
        <v>0</v>
      </c>
      <c r="L201" s="59"/>
      <c r="M201" s="59"/>
      <c r="N201" s="59"/>
      <c r="O201" s="59"/>
      <c r="P201" s="59"/>
      <c r="Q201" s="59"/>
      <c r="R201" s="59"/>
      <c r="S201" s="59"/>
      <c r="T201" s="59"/>
      <c r="U201" s="59"/>
      <c r="V201" s="59"/>
      <c r="W201" s="59"/>
      <c r="X201" s="89" t="s">
        <v>547</v>
      </c>
      <c r="Y201" s="95">
        <v>1</v>
      </c>
      <c r="Z201" s="89"/>
      <c r="AA201" s="89" t="s">
        <v>540</v>
      </c>
      <c r="AB201" s="90"/>
      <c r="AC201" s="90"/>
      <c r="AD201" s="90"/>
      <c r="AE201" s="90"/>
      <c r="AF201" s="90"/>
      <c r="AG201" s="89"/>
    </row>
    <row r="202" spans="1:33" ht="15.75" customHeight="1">
      <c r="A202" s="88" t="s">
        <v>1051</v>
      </c>
      <c r="B202" s="41" t="s">
        <v>1106</v>
      </c>
      <c r="C202" s="41" t="s">
        <v>1125</v>
      </c>
      <c r="D202" s="41" t="s">
        <v>1126</v>
      </c>
      <c r="E202" s="41" t="s">
        <v>1127</v>
      </c>
      <c r="F202" s="41" t="s">
        <v>428</v>
      </c>
      <c r="G202" s="41" t="s">
        <v>1128</v>
      </c>
      <c r="H202" s="41"/>
      <c r="I202" s="41"/>
      <c r="J202" s="41" t="s">
        <v>1129</v>
      </c>
      <c r="K202" s="55">
        <f t="shared" si="16"/>
        <v>0</v>
      </c>
      <c r="L202" s="59"/>
      <c r="M202" s="59"/>
      <c r="N202" s="59"/>
      <c r="O202" s="59"/>
      <c r="P202" s="59"/>
      <c r="Q202" s="59"/>
      <c r="R202" s="59"/>
      <c r="S202" s="59"/>
      <c r="T202" s="59"/>
      <c r="U202" s="59"/>
      <c r="V202" s="59"/>
      <c r="W202" s="59"/>
      <c r="X202" s="89" t="s">
        <v>539</v>
      </c>
      <c r="Y202" s="95">
        <v>0.9</v>
      </c>
      <c r="Z202" s="89" t="s">
        <v>1130</v>
      </c>
      <c r="AA202" s="89" t="s">
        <v>540</v>
      </c>
      <c r="AB202" s="90" t="s">
        <v>558</v>
      </c>
      <c r="AC202" s="90"/>
      <c r="AD202" s="90"/>
      <c r="AE202" s="90" t="s">
        <v>558</v>
      </c>
      <c r="AF202" s="90"/>
      <c r="AG202" s="89" t="s">
        <v>1131</v>
      </c>
    </row>
    <row r="203" spans="1:33" ht="15.75" customHeight="1">
      <c r="A203" s="45" t="s">
        <v>1051</v>
      </c>
      <c r="B203" s="42" t="s">
        <v>1132</v>
      </c>
      <c r="C203" s="42"/>
      <c r="D203" s="42"/>
      <c r="E203" s="42"/>
      <c r="F203" s="42"/>
      <c r="G203" s="42"/>
      <c r="H203" s="42"/>
      <c r="I203" s="42"/>
      <c r="J203" s="42"/>
      <c r="K203" s="55">
        <f t="shared" si="16"/>
        <v>0</v>
      </c>
      <c r="L203" s="91"/>
      <c r="M203" s="91"/>
      <c r="N203" s="91"/>
      <c r="O203" s="91"/>
      <c r="P203" s="91"/>
      <c r="Q203" s="91"/>
      <c r="R203" s="91"/>
      <c r="S203" s="91"/>
      <c r="T203" s="91"/>
      <c r="U203" s="91"/>
      <c r="V203" s="91"/>
      <c r="W203" s="91"/>
      <c r="X203" s="92"/>
      <c r="Y203" s="93"/>
      <c r="Z203" s="92"/>
      <c r="AA203" s="92" t="s">
        <v>603</v>
      </c>
      <c r="AB203" s="94" t="s">
        <v>558</v>
      </c>
      <c r="AC203" s="94" t="str">
        <f ca="1">COUNTA($AC$201:$AC$211)</f>
        <v>#REF!</v>
      </c>
      <c r="AD203" s="94" t="str">
        <f ca="1">COUNTA($AD$201:$AD$211)</f>
        <v>#REF!</v>
      </c>
      <c r="AE203" s="94" t="str">
        <f ca="1">COUNTA($AE$201:$AE$211)</f>
        <v>#REF!</v>
      </c>
      <c r="AF203" s="94" t="str">
        <f ca="1">COUNTA($AF$201:$AF$211)</f>
        <v>#REF!</v>
      </c>
      <c r="AG203" s="89"/>
    </row>
    <row r="204" spans="1:33" ht="15.75" customHeight="1">
      <c r="A204" s="88" t="s">
        <v>1051</v>
      </c>
      <c r="B204" s="41" t="s">
        <v>1133</v>
      </c>
      <c r="C204" s="41" t="s">
        <v>1134</v>
      </c>
      <c r="D204" s="41" t="s">
        <v>1135</v>
      </c>
      <c r="E204" s="41" t="s">
        <v>1136</v>
      </c>
      <c r="F204" s="41" t="s">
        <v>429</v>
      </c>
      <c r="G204" s="41" t="s">
        <v>1137</v>
      </c>
      <c r="H204" s="41"/>
      <c r="I204" s="41"/>
      <c r="J204" s="53" t="s">
        <v>1138</v>
      </c>
      <c r="K204" s="55">
        <f t="shared" si="16"/>
        <v>0</v>
      </c>
      <c r="L204" s="59"/>
      <c r="M204" s="59"/>
      <c r="N204" s="59"/>
      <c r="O204" s="59"/>
      <c r="P204" s="59"/>
      <c r="Q204" s="59"/>
      <c r="R204" s="59"/>
      <c r="S204" s="59"/>
      <c r="T204" s="59"/>
      <c r="U204" s="59"/>
      <c r="V204" s="59"/>
      <c r="W204" s="59"/>
      <c r="X204" s="89" t="s">
        <v>539</v>
      </c>
      <c r="Y204" s="95">
        <v>0.7</v>
      </c>
      <c r="Z204" s="89" t="s">
        <v>1139</v>
      </c>
      <c r="AA204" s="89" t="s">
        <v>540</v>
      </c>
      <c r="AB204" s="90" t="s">
        <v>558</v>
      </c>
      <c r="AC204" s="90"/>
      <c r="AD204" s="90"/>
      <c r="AE204" s="90" t="s">
        <v>558</v>
      </c>
      <c r="AF204" s="90"/>
      <c r="AG204" s="89" t="s">
        <v>1140</v>
      </c>
    </row>
    <row r="205" spans="1:33" ht="15.75" customHeight="1">
      <c r="A205" s="88" t="s">
        <v>1051</v>
      </c>
      <c r="B205" s="41" t="s">
        <v>1133</v>
      </c>
      <c r="C205" s="41" t="s">
        <v>1141</v>
      </c>
      <c r="D205" s="41" t="s">
        <v>1142</v>
      </c>
      <c r="E205" s="41" t="s">
        <v>1143</v>
      </c>
      <c r="F205" s="41" t="s">
        <v>430</v>
      </c>
      <c r="G205" s="41" t="s">
        <v>1144</v>
      </c>
      <c r="H205" s="41"/>
      <c r="I205" s="41"/>
      <c r="J205" s="41" t="s">
        <v>1145</v>
      </c>
      <c r="K205" s="55">
        <f t="shared" si="16"/>
        <v>0</v>
      </c>
      <c r="L205" s="59"/>
      <c r="M205" s="59"/>
      <c r="N205" s="59"/>
      <c r="O205" s="59"/>
      <c r="P205" s="59"/>
      <c r="Q205" s="59"/>
      <c r="R205" s="59"/>
      <c r="S205" s="59"/>
      <c r="T205" s="59"/>
      <c r="U205" s="59"/>
      <c r="V205" s="59"/>
      <c r="W205" s="59"/>
      <c r="X205" s="89"/>
      <c r="Y205" s="90"/>
      <c r="Z205" s="89"/>
      <c r="AA205" s="54" t="s">
        <v>794</v>
      </c>
      <c r="AB205" s="90" t="s">
        <v>558</v>
      </c>
      <c r="AC205" s="90" t="s">
        <v>558</v>
      </c>
      <c r="AD205" s="90"/>
      <c r="AE205" s="90"/>
      <c r="AF205" s="90"/>
      <c r="AG205" s="89" t="s">
        <v>1146</v>
      </c>
    </row>
    <row r="206" spans="1:33" ht="15.75" customHeight="1">
      <c r="A206" s="88" t="s">
        <v>1051</v>
      </c>
      <c r="B206" s="41" t="s">
        <v>1133</v>
      </c>
      <c r="C206" s="41" t="s">
        <v>1147</v>
      </c>
      <c r="D206" s="41" t="s">
        <v>1148</v>
      </c>
      <c r="E206" s="41" t="s">
        <v>1149</v>
      </c>
      <c r="F206" s="41" t="s">
        <v>431</v>
      </c>
      <c r="G206" s="41" t="s">
        <v>1150</v>
      </c>
      <c r="H206" s="41"/>
      <c r="I206" s="41"/>
      <c r="J206" s="41" t="s">
        <v>1145</v>
      </c>
      <c r="K206" s="55">
        <f t="shared" si="16"/>
        <v>0</v>
      </c>
      <c r="L206" s="59"/>
      <c r="M206" s="59"/>
      <c r="N206" s="59"/>
      <c r="O206" s="59"/>
      <c r="P206" s="59"/>
      <c r="Q206" s="59"/>
      <c r="R206" s="59"/>
      <c r="S206" s="59"/>
      <c r="T206" s="59"/>
      <c r="U206" s="59"/>
      <c r="V206" s="59"/>
      <c r="W206" s="59"/>
      <c r="X206" s="89"/>
      <c r="Y206" s="90"/>
      <c r="Z206" s="89"/>
      <c r="AA206" s="89" t="s">
        <v>540</v>
      </c>
      <c r="AB206" s="90" t="s">
        <v>558</v>
      </c>
      <c r="AC206" s="90"/>
      <c r="AD206" s="90"/>
      <c r="AE206" s="90"/>
      <c r="AF206" s="90" t="s">
        <v>558</v>
      </c>
      <c r="AG206" s="89" t="s">
        <v>1151</v>
      </c>
    </row>
    <row r="207" spans="1:33" ht="15.75" customHeight="1">
      <c r="A207" s="88" t="s">
        <v>1051</v>
      </c>
      <c r="B207" s="41" t="s">
        <v>1133</v>
      </c>
      <c r="C207" s="41" t="s">
        <v>1152</v>
      </c>
      <c r="D207" s="41" t="s">
        <v>1153</v>
      </c>
      <c r="E207" s="41" t="s">
        <v>1154</v>
      </c>
      <c r="F207" s="41" t="s">
        <v>367</v>
      </c>
      <c r="G207" s="41" t="s">
        <v>1155</v>
      </c>
      <c r="H207" s="41"/>
      <c r="I207" s="41"/>
      <c r="J207" s="41" t="s">
        <v>610</v>
      </c>
      <c r="K207" s="55">
        <f t="shared" si="16"/>
        <v>0</v>
      </c>
      <c r="L207" s="59"/>
      <c r="M207" s="59"/>
      <c r="N207" s="59"/>
      <c r="O207" s="59"/>
      <c r="P207" s="59"/>
      <c r="Q207" s="59"/>
      <c r="R207" s="59"/>
      <c r="S207" s="59"/>
      <c r="T207" s="59"/>
      <c r="U207" s="59"/>
      <c r="V207" s="59"/>
      <c r="W207" s="59"/>
      <c r="X207" s="89"/>
      <c r="Y207" s="90"/>
      <c r="Z207" s="89"/>
      <c r="AA207" s="89" t="s">
        <v>611</v>
      </c>
      <c r="AB207" s="90" t="s">
        <v>558</v>
      </c>
      <c r="AC207" s="90"/>
      <c r="AD207" s="90" t="s">
        <v>558</v>
      </c>
      <c r="AE207" s="90"/>
      <c r="AF207" s="90"/>
      <c r="AG207" s="89" t="s">
        <v>1156</v>
      </c>
    </row>
    <row r="208" spans="1:33" ht="15.75" customHeight="1">
      <c r="A208" s="88" t="s">
        <v>1051</v>
      </c>
      <c r="B208" s="41" t="s">
        <v>1133</v>
      </c>
      <c r="C208" s="41" t="s">
        <v>1157</v>
      </c>
      <c r="D208" s="41" t="s">
        <v>1158</v>
      </c>
      <c r="E208" s="41" t="s">
        <v>1159</v>
      </c>
      <c r="F208" s="41" t="s">
        <v>432</v>
      </c>
      <c r="G208" s="41" t="s">
        <v>1160</v>
      </c>
      <c r="H208" s="41"/>
      <c r="I208" s="41"/>
      <c r="J208" s="41" t="s">
        <v>610</v>
      </c>
      <c r="K208" s="55">
        <f t="shared" si="16"/>
        <v>0</v>
      </c>
      <c r="L208" s="59"/>
      <c r="M208" s="59"/>
      <c r="N208" s="59"/>
      <c r="O208" s="59"/>
      <c r="P208" s="59"/>
      <c r="Q208" s="59"/>
      <c r="R208" s="59"/>
      <c r="S208" s="59"/>
      <c r="T208" s="59"/>
      <c r="U208" s="59"/>
      <c r="V208" s="59"/>
      <c r="W208" s="59"/>
      <c r="X208" s="89"/>
      <c r="Y208" s="90"/>
      <c r="Z208" s="89"/>
      <c r="AA208" s="89" t="s">
        <v>611</v>
      </c>
      <c r="AB208" s="90" t="s">
        <v>558</v>
      </c>
      <c r="AC208" s="90"/>
      <c r="AD208" s="90" t="s">
        <v>558</v>
      </c>
      <c r="AE208" s="90"/>
      <c r="AF208" s="90"/>
      <c r="AG208" s="89" t="s">
        <v>1161</v>
      </c>
    </row>
    <row r="209" spans="1:33" ht="15.75" customHeight="1">
      <c r="A209" s="88" t="s">
        <v>1051</v>
      </c>
      <c r="B209" s="41" t="s">
        <v>1133</v>
      </c>
      <c r="C209" s="41" t="s">
        <v>1162</v>
      </c>
      <c r="D209" s="41" t="s">
        <v>1163</v>
      </c>
      <c r="E209" s="41" t="s">
        <v>1164</v>
      </c>
      <c r="F209" s="41" t="s">
        <v>433</v>
      </c>
      <c r="G209" s="41" t="s">
        <v>1165</v>
      </c>
      <c r="H209" s="41"/>
      <c r="I209" s="41"/>
      <c r="J209" s="36" t="s">
        <v>796</v>
      </c>
      <c r="K209" s="55">
        <f t="shared" si="16"/>
        <v>0</v>
      </c>
      <c r="L209" s="59"/>
      <c r="M209" s="59"/>
      <c r="N209" s="59"/>
      <c r="O209" s="59"/>
      <c r="P209" s="59"/>
      <c r="Q209" s="59"/>
      <c r="R209" s="59"/>
      <c r="S209" s="59"/>
      <c r="T209" s="59"/>
      <c r="U209" s="59"/>
      <c r="V209" s="59"/>
      <c r="W209" s="59"/>
      <c r="X209" s="89" t="s">
        <v>539</v>
      </c>
      <c r="Y209" s="95">
        <v>0.7</v>
      </c>
      <c r="Z209" s="89"/>
      <c r="AA209" s="54" t="s">
        <v>794</v>
      </c>
      <c r="AB209" s="90" t="s">
        <v>558</v>
      </c>
      <c r="AC209" s="90" t="s">
        <v>558</v>
      </c>
      <c r="AD209" s="90"/>
      <c r="AE209" s="90"/>
      <c r="AF209" s="90"/>
      <c r="AG209" s="89"/>
    </row>
    <row r="210" spans="1:33" ht="15.75" customHeight="1">
      <c r="A210" s="88" t="s">
        <v>1051</v>
      </c>
      <c r="B210" s="41" t="s">
        <v>1133</v>
      </c>
      <c r="C210" s="41" t="s">
        <v>1162</v>
      </c>
      <c r="D210" s="41" t="s">
        <v>1163</v>
      </c>
      <c r="E210" s="41" t="s">
        <v>1164</v>
      </c>
      <c r="F210" s="41" t="s">
        <v>434</v>
      </c>
      <c r="G210" s="41" t="s">
        <v>1165</v>
      </c>
      <c r="H210" s="41"/>
      <c r="I210" s="41"/>
      <c r="J210" s="36" t="s">
        <v>796</v>
      </c>
      <c r="K210" s="55">
        <f t="shared" si="16"/>
        <v>0</v>
      </c>
      <c r="L210" s="59"/>
      <c r="M210" s="59"/>
      <c r="N210" s="59"/>
      <c r="O210" s="59"/>
      <c r="P210" s="59"/>
      <c r="Q210" s="59"/>
      <c r="R210" s="59"/>
      <c r="S210" s="59"/>
      <c r="T210" s="59"/>
      <c r="U210" s="59"/>
      <c r="V210" s="59"/>
      <c r="W210" s="59"/>
      <c r="X210" s="89" t="s">
        <v>539</v>
      </c>
      <c r="Y210" s="95">
        <v>0.2</v>
      </c>
      <c r="Z210" s="89"/>
      <c r="AA210" s="54" t="s">
        <v>794</v>
      </c>
      <c r="AB210" s="90"/>
      <c r="AC210" s="90"/>
      <c r="AD210" s="90"/>
      <c r="AE210" s="90"/>
      <c r="AF210" s="90"/>
      <c r="AG210" s="89"/>
    </row>
    <row r="211" spans="1:33" ht="15.75" customHeight="1">
      <c r="A211" s="88" t="s">
        <v>1051</v>
      </c>
      <c r="B211" s="41" t="s">
        <v>1133</v>
      </c>
      <c r="C211" s="41" t="s">
        <v>1162</v>
      </c>
      <c r="D211" s="41" t="s">
        <v>1163</v>
      </c>
      <c r="E211" s="41" t="s">
        <v>1164</v>
      </c>
      <c r="F211" s="41" t="s">
        <v>435</v>
      </c>
      <c r="G211" s="41" t="s">
        <v>1165</v>
      </c>
      <c r="H211" s="41"/>
      <c r="I211" s="41"/>
      <c r="J211" s="36" t="s">
        <v>796</v>
      </c>
      <c r="K211" s="55">
        <f t="shared" si="16"/>
        <v>0</v>
      </c>
      <c r="L211" s="59"/>
      <c r="M211" s="59"/>
      <c r="N211" s="59"/>
      <c r="O211" s="59"/>
      <c r="P211" s="59"/>
      <c r="Q211" s="59"/>
      <c r="R211" s="59"/>
      <c r="S211" s="59"/>
      <c r="T211" s="59"/>
      <c r="U211" s="59"/>
      <c r="V211" s="59"/>
      <c r="W211" s="59"/>
      <c r="X211" s="89"/>
      <c r="Y211" s="95"/>
      <c r="Z211" s="89"/>
      <c r="AA211" s="54" t="s">
        <v>794</v>
      </c>
      <c r="AB211" s="90"/>
      <c r="AC211" s="90"/>
      <c r="AD211" s="90"/>
      <c r="AE211" s="90"/>
      <c r="AF211" s="90"/>
      <c r="AG211" s="89"/>
    </row>
    <row r="212" spans="1:33" ht="15.75" customHeight="1">
      <c r="A212" s="88" t="s">
        <v>1051</v>
      </c>
      <c r="B212" s="41" t="s">
        <v>1133</v>
      </c>
      <c r="C212" s="41" t="s">
        <v>1166</v>
      </c>
      <c r="D212" s="41" t="s">
        <v>1167</v>
      </c>
      <c r="E212" s="41" t="s">
        <v>1168</v>
      </c>
      <c r="F212" s="41" t="s">
        <v>436</v>
      </c>
      <c r="G212" s="41" t="s">
        <v>1169</v>
      </c>
      <c r="H212" s="41"/>
      <c r="I212" s="41"/>
      <c r="J212" s="96" t="s">
        <v>624</v>
      </c>
      <c r="K212" s="55">
        <f t="shared" ref="K212:K229" si="17">IF(W212="P","P", COUNTA(L212:W212))</f>
        <v>1</v>
      </c>
      <c r="L212" s="59"/>
      <c r="M212" s="59"/>
      <c r="N212" s="59"/>
      <c r="O212" s="59"/>
      <c r="P212" s="59">
        <v>21</v>
      </c>
      <c r="Q212" s="59"/>
      <c r="R212" s="59"/>
      <c r="S212" s="59"/>
      <c r="T212" s="59"/>
      <c r="U212" s="59"/>
      <c r="V212" s="59"/>
      <c r="W212" s="59"/>
      <c r="X212" s="89"/>
      <c r="Y212" s="95"/>
      <c r="Z212" s="89"/>
      <c r="AA212" s="54" t="s">
        <v>794</v>
      </c>
      <c r="AB212" s="90" t="s">
        <v>558</v>
      </c>
      <c r="AC212" s="90" t="s">
        <v>558</v>
      </c>
      <c r="AD212" s="90"/>
      <c r="AE212" s="90"/>
      <c r="AF212" s="90"/>
      <c r="AG212" s="89"/>
    </row>
    <row r="213" spans="1:33" ht="15.75" customHeight="1">
      <c r="A213" s="88" t="s">
        <v>1051</v>
      </c>
      <c r="B213" s="41" t="s">
        <v>1133</v>
      </c>
      <c r="C213" s="41" t="s">
        <v>1170</v>
      </c>
      <c r="D213" s="41" t="s">
        <v>1167</v>
      </c>
      <c r="E213" s="41" t="s">
        <v>1168</v>
      </c>
      <c r="F213" s="41" t="s">
        <v>437</v>
      </c>
      <c r="G213" s="41" t="s">
        <v>1169</v>
      </c>
      <c r="H213" s="41"/>
      <c r="I213" s="41"/>
      <c r="J213" s="96" t="s">
        <v>624</v>
      </c>
      <c r="K213" s="55">
        <f t="shared" si="17"/>
        <v>0</v>
      </c>
      <c r="L213" s="59"/>
      <c r="M213" s="59"/>
      <c r="N213" s="59"/>
      <c r="O213" s="59"/>
      <c r="P213" s="59"/>
      <c r="Q213" s="59"/>
      <c r="R213" s="59"/>
      <c r="S213" s="59"/>
      <c r="T213" s="59"/>
      <c r="U213" s="59"/>
      <c r="V213" s="59"/>
      <c r="W213" s="59"/>
      <c r="X213" s="89"/>
      <c r="Y213" s="95"/>
      <c r="Z213" s="89"/>
      <c r="AA213" s="89" t="s">
        <v>794</v>
      </c>
      <c r="AB213" s="90"/>
      <c r="AC213" s="90"/>
      <c r="AD213" s="90"/>
      <c r="AE213" s="90"/>
      <c r="AF213" s="90"/>
      <c r="AG213" s="89" t="s">
        <v>1171</v>
      </c>
    </row>
    <row r="214" spans="1:33" ht="15.75" customHeight="1">
      <c r="A214" s="88" t="s">
        <v>1051</v>
      </c>
      <c r="B214" s="41" t="s">
        <v>1133</v>
      </c>
      <c r="C214" s="41" t="s">
        <v>1170</v>
      </c>
      <c r="D214" s="41" t="s">
        <v>1167</v>
      </c>
      <c r="E214" s="41" t="s">
        <v>1168</v>
      </c>
      <c r="F214" s="41" t="s">
        <v>438</v>
      </c>
      <c r="G214" s="41" t="s">
        <v>1169</v>
      </c>
      <c r="H214" s="41"/>
      <c r="I214" s="41"/>
      <c r="J214" s="96" t="s">
        <v>624</v>
      </c>
      <c r="K214" s="55">
        <f t="shared" si="17"/>
        <v>0</v>
      </c>
      <c r="L214" s="59"/>
      <c r="M214" s="59"/>
      <c r="N214" s="59"/>
      <c r="O214" s="59"/>
      <c r="P214" s="59"/>
      <c r="Q214" s="59"/>
      <c r="R214" s="59"/>
      <c r="S214" s="59"/>
      <c r="T214" s="59"/>
      <c r="U214" s="59"/>
      <c r="V214" s="59"/>
      <c r="W214" s="59"/>
      <c r="X214" s="89"/>
      <c r="Y214" s="95"/>
      <c r="Z214" s="89"/>
      <c r="AA214" s="54" t="s">
        <v>794</v>
      </c>
      <c r="AB214" s="90"/>
      <c r="AC214" s="90"/>
      <c r="AD214" s="90"/>
      <c r="AE214" s="90"/>
      <c r="AF214" s="90"/>
      <c r="AG214" s="89"/>
    </row>
    <row r="215" spans="1:33" ht="15.75" customHeight="1">
      <c r="A215" s="88" t="s">
        <v>1051</v>
      </c>
      <c r="B215" s="41" t="s">
        <v>1133</v>
      </c>
      <c r="C215" s="41" t="s">
        <v>1170</v>
      </c>
      <c r="D215" s="41" t="s">
        <v>1167</v>
      </c>
      <c r="E215" s="41" t="s">
        <v>1168</v>
      </c>
      <c r="F215" s="41" t="s">
        <v>439</v>
      </c>
      <c r="G215" s="41" t="s">
        <v>1169</v>
      </c>
      <c r="H215" s="41"/>
      <c r="I215" s="41"/>
      <c r="J215" s="96" t="s">
        <v>624</v>
      </c>
      <c r="K215" s="55">
        <f t="shared" si="17"/>
        <v>0</v>
      </c>
      <c r="L215" s="59"/>
      <c r="M215" s="59"/>
      <c r="N215" s="59"/>
      <c r="O215" s="59"/>
      <c r="P215" s="59"/>
      <c r="Q215" s="59"/>
      <c r="R215" s="59"/>
      <c r="S215" s="59"/>
      <c r="T215" s="59"/>
      <c r="U215" s="59"/>
      <c r="V215" s="59"/>
      <c r="W215" s="59"/>
      <c r="X215" s="89"/>
      <c r="Y215" s="95"/>
      <c r="Z215" s="89"/>
      <c r="AA215" s="89" t="s">
        <v>794</v>
      </c>
      <c r="AB215" s="90"/>
      <c r="AC215" s="90"/>
      <c r="AD215" s="90"/>
      <c r="AE215" s="90"/>
      <c r="AF215" s="90"/>
      <c r="AG215" s="89" t="s">
        <v>1171</v>
      </c>
    </row>
    <row r="216" spans="1:33" ht="15.75" customHeight="1">
      <c r="A216" s="88" t="s">
        <v>1051</v>
      </c>
      <c r="B216" s="41" t="s">
        <v>1133</v>
      </c>
      <c r="C216" s="41" t="s">
        <v>1170</v>
      </c>
      <c r="D216" s="41" t="s">
        <v>1167</v>
      </c>
      <c r="E216" s="41" t="s">
        <v>1168</v>
      </c>
      <c r="F216" s="41" t="s">
        <v>440</v>
      </c>
      <c r="G216" s="41" t="s">
        <v>1169</v>
      </c>
      <c r="H216" s="41"/>
      <c r="I216" s="41"/>
      <c r="J216" s="96" t="s">
        <v>624</v>
      </c>
      <c r="K216" s="55">
        <f t="shared" si="17"/>
        <v>0</v>
      </c>
      <c r="L216" s="59"/>
      <c r="M216" s="59"/>
      <c r="N216" s="59"/>
      <c r="O216" s="59"/>
      <c r="P216" s="59"/>
      <c r="Q216" s="59"/>
      <c r="R216" s="59"/>
      <c r="S216" s="59"/>
      <c r="T216" s="59"/>
      <c r="U216" s="59"/>
      <c r="V216" s="59"/>
      <c r="W216" s="59"/>
      <c r="X216" s="89"/>
      <c r="Y216" s="95"/>
      <c r="Z216" s="89"/>
      <c r="AA216" s="89" t="s">
        <v>794</v>
      </c>
      <c r="AB216" s="90"/>
      <c r="AC216" s="90"/>
      <c r="AD216" s="90"/>
      <c r="AE216" s="90"/>
      <c r="AF216" s="90"/>
      <c r="AG216" s="89" t="s">
        <v>1171</v>
      </c>
    </row>
    <row r="217" spans="1:33" ht="15.75" customHeight="1">
      <c r="A217" s="88" t="s">
        <v>1051</v>
      </c>
      <c r="B217" s="41" t="s">
        <v>1133</v>
      </c>
      <c r="C217" s="41" t="s">
        <v>1170</v>
      </c>
      <c r="D217" s="41" t="s">
        <v>1167</v>
      </c>
      <c r="E217" s="41" t="s">
        <v>1168</v>
      </c>
      <c r="F217" s="41" t="s">
        <v>441</v>
      </c>
      <c r="G217" s="41" t="s">
        <v>1169</v>
      </c>
      <c r="H217" s="41"/>
      <c r="I217" s="41"/>
      <c r="J217" s="96" t="s">
        <v>624</v>
      </c>
      <c r="K217" s="55">
        <f t="shared" si="17"/>
        <v>0</v>
      </c>
      <c r="L217" s="59"/>
      <c r="M217" s="59"/>
      <c r="N217" s="59"/>
      <c r="O217" s="59"/>
      <c r="P217" s="59"/>
      <c r="Q217" s="59"/>
      <c r="R217" s="59"/>
      <c r="S217" s="59"/>
      <c r="T217" s="59"/>
      <c r="U217" s="59"/>
      <c r="V217" s="59"/>
      <c r="W217" s="59"/>
      <c r="X217" s="89"/>
      <c r="Y217" s="95"/>
      <c r="Z217" s="89"/>
      <c r="AA217" s="89" t="s">
        <v>794</v>
      </c>
      <c r="AB217" s="90"/>
      <c r="AC217" s="90"/>
      <c r="AD217" s="90"/>
      <c r="AE217" s="90"/>
      <c r="AF217" s="90"/>
      <c r="AG217" s="89"/>
    </row>
    <row r="218" spans="1:33" ht="15.75" customHeight="1">
      <c r="A218" s="88" t="s">
        <v>1051</v>
      </c>
      <c r="B218" s="41" t="s">
        <v>1133</v>
      </c>
      <c r="C218" s="41" t="s">
        <v>1170</v>
      </c>
      <c r="D218" s="41" t="s">
        <v>1167</v>
      </c>
      <c r="E218" s="41" t="s">
        <v>1168</v>
      </c>
      <c r="F218" s="41" t="s">
        <v>442</v>
      </c>
      <c r="G218" s="41" t="s">
        <v>1169</v>
      </c>
      <c r="H218" s="41"/>
      <c r="I218" s="41"/>
      <c r="J218" s="96" t="s">
        <v>624</v>
      </c>
      <c r="K218" s="55">
        <f t="shared" si="17"/>
        <v>0</v>
      </c>
      <c r="L218" s="59"/>
      <c r="M218" s="59"/>
      <c r="N218" s="59"/>
      <c r="O218" s="59"/>
      <c r="P218" s="59"/>
      <c r="Q218" s="59"/>
      <c r="R218" s="59"/>
      <c r="S218" s="59"/>
      <c r="T218" s="59"/>
      <c r="U218" s="59"/>
      <c r="V218" s="59"/>
      <c r="W218" s="59"/>
      <c r="X218" s="89"/>
      <c r="Y218" s="95"/>
      <c r="Z218" s="89"/>
      <c r="AA218" s="89" t="s">
        <v>794</v>
      </c>
      <c r="AB218" s="90"/>
      <c r="AC218" s="90"/>
      <c r="AD218" s="90"/>
      <c r="AE218" s="90"/>
      <c r="AF218" s="90"/>
      <c r="AG218" s="89" t="s">
        <v>1171</v>
      </c>
    </row>
    <row r="219" spans="1:33" ht="15.75" customHeight="1">
      <c r="A219" s="88" t="s">
        <v>1051</v>
      </c>
      <c r="B219" s="41" t="s">
        <v>1133</v>
      </c>
      <c r="C219" s="41" t="s">
        <v>1170</v>
      </c>
      <c r="D219" s="41" t="s">
        <v>1167</v>
      </c>
      <c r="E219" s="41" t="s">
        <v>1168</v>
      </c>
      <c r="F219" s="41" t="s">
        <v>443</v>
      </c>
      <c r="G219" s="41" t="s">
        <v>1169</v>
      </c>
      <c r="H219" s="41"/>
      <c r="I219" s="41"/>
      <c r="J219" s="96" t="s">
        <v>624</v>
      </c>
      <c r="K219" s="55">
        <f t="shared" si="17"/>
        <v>1</v>
      </c>
      <c r="L219" s="59"/>
      <c r="M219" s="59"/>
      <c r="N219" s="59"/>
      <c r="O219" s="59">
        <v>17</v>
      </c>
      <c r="P219" s="59"/>
      <c r="Q219" s="59"/>
      <c r="R219" s="59"/>
      <c r="S219" s="59"/>
      <c r="T219" s="59"/>
      <c r="U219" s="59"/>
      <c r="V219" s="59"/>
      <c r="W219" s="59"/>
      <c r="X219" s="89"/>
      <c r="Y219" s="95"/>
      <c r="Z219" s="89"/>
      <c r="AA219" s="89" t="s">
        <v>794</v>
      </c>
      <c r="AB219" s="90"/>
      <c r="AC219" s="90"/>
      <c r="AD219" s="90"/>
      <c r="AE219" s="90"/>
      <c r="AF219" s="90"/>
      <c r="AG219" s="89" t="s">
        <v>1171</v>
      </c>
    </row>
    <row r="220" spans="1:33" ht="15.75" customHeight="1">
      <c r="A220" s="88" t="s">
        <v>1051</v>
      </c>
      <c r="B220" s="41" t="s">
        <v>1133</v>
      </c>
      <c r="C220" s="41" t="s">
        <v>1170</v>
      </c>
      <c r="D220" s="41" t="s">
        <v>1167</v>
      </c>
      <c r="E220" s="41" t="s">
        <v>1168</v>
      </c>
      <c r="F220" s="41" t="s">
        <v>444</v>
      </c>
      <c r="G220" s="41" t="s">
        <v>1169</v>
      </c>
      <c r="H220" s="41"/>
      <c r="I220" s="41"/>
      <c r="J220" s="96" t="s">
        <v>624</v>
      </c>
      <c r="K220" s="55">
        <f t="shared" si="17"/>
        <v>0</v>
      </c>
      <c r="L220" s="59"/>
      <c r="M220" s="59"/>
      <c r="N220" s="59"/>
      <c r="O220" s="59"/>
      <c r="P220" s="59"/>
      <c r="Q220" s="59"/>
      <c r="R220" s="59"/>
      <c r="S220" s="59"/>
      <c r="T220" s="59"/>
      <c r="U220" s="59"/>
      <c r="V220" s="59"/>
      <c r="W220" s="59"/>
      <c r="X220" s="89"/>
      <c r="Y220" s="95"/>
      <c r="Z220" s="89"/>
      <c r="AA220" s="89" t="s">
        <v>794</v>
      </c>
      <c r="AB220" s="90"/>
      <c r="AC220" s="90"/>
      <c r="AD220" s="90"/>
      <c r="AE220" s="90"/>
      <c r="AF220" s="90"/>
      <c r="AG220" s="89"/>
    </row>
    <row r="221" spans="1:33" ht="15.75" customHeight="1">
      <c r="A221" s="88" t="s">
        <v>1051</v>
      </c>
      <c r="B221" s="41" t="s">
        <v>1133</v>
      </c>
      <c r="C221" s="41" t="s">
        <v>1170</v>
      </c>
      <c r="D221" s="41" t="s">
        <v>1167</v>
      </c>
      <c r="E221" s="41" t="s">
        <v>1168</v>
      </c>
      <c r="F221" s="41" t="s">
        <v>445</v>
      </c>
      <c r="G221" s="41" t="s">
        <v>1169</v>
      </c>
      <c r="H221" s="41"/>
      <c r="I221" s="41"/>
      <c r="J221" s="96" t="s">
        <v>624</v>
      </c>
      <c r="K221" s="55">
        <f t="shared" si="17"/>
        <v>0</v>
      </c>
      <c r="L221" s="59"/>
      <c r="M221" s="59"/>
      <c r="N221" s="59"/>
      <c r="O221" s="59"/>
      <c r="P221" s="59"/>
      <c r="Q221" s="59"/>
      <c r="R221" s="59"/>
      <c r="S221" s="59"/>
      <c r="T221" s="59"/>
      <c r="U221" s="59"/>
      <c r="V221" s="59"/>
      <c r="W221" s="59"/>
      <c r="X221" s="89"/>
      <c r="Y221" s="95"/>
      <c r="Z221" s="89"/>
      <c r="AA221" s="89" t="s">
        <v>794</v>
      </c>
      <c r="AB221" s="90"/>
      <c r="AC221" s="90"/>
      <c r="AD221" s="90"/>
      <c r="AE221" s="90"/>
      <c r="AF221" s="90"/>
      <c r="AG221" s="89"/>
    </row>
    <row r="222" spans="1:33" ht="15.75" customHeight="1">
      <c r="A222" s="88" t="s">
        <v>1051</v>
      </c>
      <c r="B222" s="41" t="s">
        <v>1133</v>
      </c>
      <c r="C222" s="41" t="s">
        <v>1170</v>
      </c>
      <c r="D222" s="41" t="s">
        <v>1167</v>
      </c>
      <c r="E222" s="41" t="s">
        <v>1168</v>
      </c>
      <c r="F222" s="41" t="s">
        <v>446</v>
      </c>
      <c r="G222" s="41" t="s">
        <v>1169</v>
      </c>
      <c r="H222" s="41"/>
      <c r="I222" s="41"/>
      <c r="J222" s="96" t="s">
        <v>624</v>
      </c>
      <c r="K222" s="55">
        <f t="shared" si="17"/>
        <v>0</v>
      </c>
      <c r="L222" s="59"/>
      <c r="M222" s="59"/>
      <c r="N222" s="59"/>
      <c r="O222" s="59"/>
      <c r="P222" s="59"/>
      <c r="Q222" s="59"/>
      <c r="R222" s="59"/>
      <c r="S222" s="59"/>
      <c r="T222" s="59"/>
      <c r="U222" s="59"/>
      <c r="V222" s="59"/>
      <c r="W222" s="59"/>
      <c r="X222" s="89"/>
      <c r="Y222" s="95"/>
      <c r="Z222" s="89"/>
      <c r="AA222" s="89" t="s">
        <v>794</v>
      </c>
      <c r="AB222" s="90"/>
      <c r="AC222" s="90"/>
      <c r="AD222" s="90"/>
      <c r="AE222" s="90"/>
      <c r="AF222" s="90"/>
      <c r="AG222" s="89"/>
    </row>
    <row r="223" spans="1:33" ht="15.75" customHeight="1">
      <c r="A223" s="88" t="s">
        <v>1051</v>
      </c>
      <c r="B223" s="41" t="s">
        <v>1133</v>
      </c>
      <c r="C223" s="41" t="s">
        <v>1170</v>
      </c>
      <c r="D223" s="41" t="s">
        <v>1167</v>
      </c>
      <c r="E223" s="41" t="s">
        <v>1168</v>
      </c>
      <c r="F223" s="41" t="s">
        <v>447</v>
      </c>
      <c r="G223" s="41" t="s">
        <v>1169</v>
      </c>
      <c r="H223" s="41"/>
      <c r="I223" s="41"/>
      <c r="J223" s="96" t="s">
        <v>624</v>
      </c>
      <c r="K223" s="55">
        <f t="shared" si="17"/>
        <v>0</v>
      </c>
      <c r="L223" s="59"/>
      <c r="M223" s="59"/>
      <c r="N223" s="59"/>
      <c r="O223" s="59"/>
      <c r="P223" s="59"/>
      <c r="Q223" s="59"/>
      <c r="R223" s="59"/>
      <c r="S223" s="59"/>
      <c r="T223" s="59"/>
      <c r="U223" s="59"/>
      <c r="V223" s="59"/>
      <c r="W223" s="59"/>
      <c r="X223" s="89"/>
      <c r="Y223" s="95"/>
      <c r="Z223" s="89"/>
      <c r="AA223" s="89" t="s">
        <v>794</v>
      </c>
      <c r="AB223" s="90"/>
      <c r="AC223" s="90"/>
      <c r="AD223" s="90"/>
      <c r="AE223" s="90"/>
      <c r="AF223" s="90"/>
      <c r="AG223" s="89" t="s">
        <v>1171</v>
      </c>
    </row>
    <row r="224" spans="1:33" ht="15.75" customHeight="1">
      <c r="A224" s="88" t="s">
        <v>1051</v>
      </c>
      <c r="B224" s="41" t="s">
        <v>1133</v>
      </c>
      <c r="C224" s="41" t="s">
        <v>1170</v>
      </c>
      <c r="D224" s="41" t="s">
        <v>1167</v>
      </c>
      <c r="E224" s="41" t="s">
        <v>1168</v>
      </c>
      <c r="F224" s="41" t="s">
        <v>448</v>
      </c>
      <c r="G224" s="41" t="s">
        <v>1169</v>
      </c>
      <c r="H224" s="41"/>
      <c r="I224" s="41"/>
      <c r="J224" s="96" t="s">
        <v>624</v>
      </c>
      <c r="K224" s="55">
        <f t="shared" si="17"/>
        <v>0</v>
      </c>
      <c r="L224" s="59"/>
      <c r="M224" s="59"/>
      <c r="N224" s="59"/>
      <c r="O224" s="59"/>
      <c r="P224" s="59"/>
      <c r="Q224" s="59"/>
      <c r="R224" s="59"/>
      <c r="S224" s="59"/>
      <c r="T224" s="59"/>
      <c r="U224" s="59"/>
      <c r="V224" s="59"/>
      <c r="W224" s="59"/>
      <c r="X224" s="89"/>
      <c r="Y224" s="95"/>
      <c r="Z224" s="89"/>
      <c r="AA224" s="89" t="s">
        <v>794</v>
      </c>
      <c r="AB224" s="90"/>
      <c r="AC224" s="90"/>
      <c r="AD224" s="90"/>
      <c r="AE224" s="90"/>
      <c r="AF224" s="90"/>
      <c r="AG224" s="89"/>
    </row>
    <row r="225" spans="1:33" ht="15.75" customHeight="1">
      <c r="A225" s="88" t="s">
        <v>1051</v>
      </c>
      <c r="B225" s="41" t="s">
        <v>1133</v>
      </c>
      <c r="C225" s="41" t="s">
        <v>1170</v>
      </c>
      <c r="D225" s="41" t="s">
        <v>1167</v>
      </c>
      <c r="E225" s="41" t="s">
        <v>1168</v>
      </c>
      <c r="F225" s="41" t="s">
        <v>449</v>
      </c>
      <c r="G225" s="41" t="s">
        <v>1169</v>
      </c>
      <c r="H225" s="41"/>
      <c r="I225" s="41"/>
      <c r="J225" s="96" t="s">
        <v>624</v>
      </c>
      <c r="K225" s="55">
        <f t="shared" si="17"/>
        <v>0</v>
      </c>
      <c r="L225" s="59"/>
      <c r="M225" s="59"/>
      <c r="N225" s="59"/>
      <c r="O225" s="59"/>
      <c r="P225" s="59"/>
      <c r="Q225" s="59"/>
      <c r="R225" s="59"/>
      <c r="S225" s="59"/>
      <c r="T225" s="59"/>
      <c r="U225" s="59"/>
      <c r="V225" s="59"/>
      <c r="W225" s="59"/>
      <c r="X225" s="89"/>
      <c r="Y225" s="95"/>
      <c r="Z225" s="89"/>
      <c r="AA225" s="89" t="s">
        <v>794</v>
      </c>
      <c r="AB225" s="90"/>
      <c r="AC225" s="90"/>
      <c r="AD225" s="90"/>
      <c r="AE225" s="90"/>
      <c r="AF225" s="90"/>
      <c r="AG225" s="89" t="s">
        <v>1171</v>
      </c>
    </row>
    <row r="226" spans="1:33" ht="15.75" customHeight="1">
      <c r="A226" s="88" t="s">
        <v>1051</v>
      </c>
      <c r="B226" s="41" t="s">
        <v>1133</v>
      </c>
      <c r="C226" s="41" t="s">
        <v>1170</v>
      </c>
      <c r="D226" s="41" t="s">
        <v>1167</v>
      </c>
      <c r="E226" s="41" t="s">
        <v>1168</v>
      </c>
      <c r="F226" s="44" t="s">
        <v>450</v>
      </c>
      <c r="G226" s="41" t="s">
        <v>1169</v>
      </c>
      <c r="H226" s="41"/>
      <c r="I226" s="41"/>
      <c r="J226" s="96" t="s">
        <v>624</v>
      </c>
      <c r="K226" s="55">
        <f t="shared" si="17"/>
        <v>0</v>
      </c>
      <c r="L226" s="59"/>
      <c r="M226" s="59"/>
      <c r="N226" s="59"/>
      <c r="O226" s="59"/>
      <c r="P226" s="59"/>
      <c r="Q226" s="59"/>
      <c r="R226" s="59"/>
      <c r="S226" s="59"/>
      <c r="T226" s="59"/>
      <c r="U226" s="59"/>
      <c r="V226" s="59"/>
      <c r="W226" s="59"/>
      <c r="X226" s="89"/>
      <c r="Y226" s="95"/>
      <c r="Z226" s="89"/>
      <c r="AA226" s="89" t="s">
        <v>794</v>
      </c>
      <c r="AB226" s="90"/>
      <c r="AC226" s="90"/>
      <c r="AD226" s="90"/>
      <c r="AE226" s="90"/>
      <c r="AF226" s="90"/>
      <c r="AG226" s="89" t="s">
        <v>1171</v>
      </c>
    </row>
    <row r="227" spans="1:33" ht="15.75" customHeight="1">
      <c r="A227" s="88" t="s">
        <v>1051</v>
      </c>
      <c r="B227" s="41" t="s">
        <v>1133</v>
      </c>
      <c r="C227" s="41" t="s">
        <v>1170</v>
      </c>
      <c r="D227" s="41" t="s">
        <v>1167</v>
      </c>
      <c r="E227" s="41" t="s">
        <v>1168</v>
      </c>
      <c r="F227" s="41" t="s">
        <v>451</v>
      </c>
      <c r="G227" s="41" t="s">
        <v>1169</v>
      </c>
      <c r="H227" s="41"/>
      <c r="I227" s="41"/>
      <c r="J227" s="96" t="s">
        <v>624</v>
      </c>
      <c r="K227" s="55">
        <f t="shared" si="17"/>
        <v>0</v>
      </c>
      <c r="L227" s="59"/>
      <c r="M227" s="59"/>
      <c r="N227" s="59"/>
      <c r="O227" s="59"/>
      <c r="P227" s="59"/>
      <c r="Q227" s="59"/>
      <c r="R227" s="59"/>
      <c r="S227" s="59"/>
      <c r="T227" s="59"/>
      <c r="U227" s="59"/>
      <c r="V227" s="59"/>
      <c r="W227" s="59"/>
      <c r="X227" s="89"/>
      <c r="Y227" s="95"/>
      <c r="Z227" s="89"/>
      <c r="AA227" s="89" t="s">
        <v>794</v>
      </c>
      <c r="AB227" s="90"/>
      <c r="AC227" s="90"/>
      <c r="AD227" s="90"/>
      <c r="AE227" s="90"/>
      <c r="AF227" s="90"/>
      <c r="AG227" s="89" t="s">
        <v>1171</v>
      </c>
    </row>
    <row r="228" spans="1:33" ht="15.75" customHeight="1">
      <c r="A228" s="88" t="s">
        <v>1051</v>
      </c>
      <c r="B228" s="41" t="s">
        <v>1133</v>
      </c>
      <c r="C228" s="41" t="s">
        <v>1170</v>
      </c>
      <c r="D228" s="41" t="s">
        <v>1167</v>
      </c>
      <c r="E228" s="41" t="s">
        <v>1168</v>
      </c>
      <c r="F228" s="41" t="s">
        <v>452</v>
      </c>
      <c r="G228" s="41" t="s">
        <v>1169</v>
      </c>
      <c r="H228" s="41"/>
      <c r="I228" s="41"/>
      <c r="J228" s="96" t="s">
        <v>624</v>
      </c>
      <c r="K228" s="55">
        <f t="shared" si="17"/>
        <v>0</v>
      </c>
      <c r="L228" s="59"/>
      <c r="M228" s="59"/>
      <c r="N228" s="59"/>
      <c r="O228" s="59"/>
      <c r="P228" s="59"/>
      <c r="Q228" s="59"/>
      <c r="R228" s="59"/>
      <c r="S228" s="59"/>
      <c r="T228" s="59"/>
      <c r="U228" s="59"/>
      <c r="V228" s="59"/>
      <c r="W228" s="59"/>
      <c r="X228" s="89"/>
      <c r="Y228" s="95"/>
      <c r="Z228" s="89"/>
      <c r="AA228" s="89" t="s">
        <v>794</v>
      </c>
      <c r="AB228" s="90"/>
      <c r="AC228" s="90"/>
      <c r="AD228" s="90"/>
      <c r="AE228" s="90"/>
      <c r="AF228" s="90"/>
      <c r="AG228" s="89" t="s">
        <v>1171</v>
      </c>
    </row>
    <row r="229" spans="1:33" ht="15.75" customHeight="1">
      <c r="A229" s="88" t="s">
        <v>1051</v>
      </c>
      <c r="B229" s="41" t="s">
        <v>1133</v>
      </c>
      <c r="C229" s="41" t="s">
        <v>1170</v>
      </c>
      <c r="D229" s="41" t="s">
        <v>1167</v>
      </c>
      <c r="E229" s="41" t="s">
        <v>1168</v>
      </c>
      <c r="F229" s="41" t="s">
        <v>453</v>
      </c>
      <c r="G229" s="41" t="s">
        <v>1169</v>
      </c>
      <c r="H229" s="41"/>
      <c r="I229" s="41"/>
      <c r="J229" s="96" t="s">
        <v>624</v>
      </c>
      <c r="K229" s="55">
        <f t="shared" si="17"/>
        <v>0</v>
      </c>
      <c r="L229" s="59"/>
      <c r="M229" s="59"/>
      <c r="N229" s="59"/>
      <c r="O229" s="59"/>
      <c r="P229" s="59"/>
      <c r="Q229" s="59"/>
      <c r="R229" s="59"/>
      <c r="S229" s="59"/>
      <c r="T229" s="59"/>
      <c r="U229" s="59"/>
      <c r="V229" s="59"/>
      <c r="W229" s="59"/>
      <c r="X229" s="89"/>
      <c r="Y229" s="95"/>
      <c r="Z229" s="89"/>
      <c r="AA229" s="89" t="s">
        <v>794</v>
      </c>
      <c r="AB229" s="90"/>
      <c r="AC229" s="90"/>
      <c r="AD229" s="90"/>
      <c r="AE229" s="90"/>
      <c r="AF229" s="90"/>
      <c r="AG229" s="89" t="s">
        <v>1171</v>
      </c>
    </row>
    <row r="230" spans="1:33" ht="15.75" customHeight="1">
      <c r="A230" s="88" t="s">
        <v>1051</v>
      </c>
      <c r="B230" s="41" t="s">
        <v>1133</v>
      </c>
      <c r="C230" s="41" t="s">
        <v>1172</v>
      </c>
      <c r="D230" s="41" t="s">
        <v>1173</v>
      </c>
      <c r="E230" s="41" t="s">
        <v>1174</v>
      </c>
      <c r="F230" s="41" t="s">
        <v>454</v>
      </c>
      <c r="G230" s="41" t="s">
        <v>1175</v>
      </c>
      <c r="H230" s="41"/>
      <c r="I230" s="41"/>
      <c r="J230" s="53" t="s">
        <v>664</v>
      </c>
      <c r="K230" s="55">
        <f t="shared" ref="K230:K264" si="18">COUNTA(L230:W230)</f>
        <v>0</v>
      </c>
      <c r="L230" s="59"/>
      <c r="M230" s="59"/>
      <c r="N230" s="59"/>
      <c r="O230" s="59"/>
      <c r="P230" s="59"/>
      <c r="Q230" s="59"/>
      <c r="R230" s="59"/>
      <c r="S230" s="59"/>
      <c r="T230" s="59"/>
      <c r="U230" s="59"/>
      <c r="V230" s="59"/>
      <c r="W230" s="59"/>
      <c r="X230" s="89"/>
      <c r="Y230" s="57"/>
      <c r="Z230" s="89"/>
      <c r="AA230" s="89" t="s">
        <v>540</v>
      </c>
      <c r="AB230" s="90" t="s">
        <v>558</v>
      </c>
      <c r="AC230" s="90"/>
      <c r="AD230" s="90"/>
      <c r="AE230" s="90" t="s">
        <v>558</v>
      </c>
      <c r="AF230" s="90"/>
      <c r="AG230" s="89" t="s">
        <v>1176</v>
      </c>
    </row>
    <row r="231" spans="1:33" ht="15.75" customHeight="1">
      <c r="A231" s="88" t="s">
        <v>1051</v>
      </c>
      <c r="B231" s="41" t="s">
        <v>1133</v>
      </c>
      <c r="C231" s="41" t="s">
        <v>1172</v>
      </c>
      <c r="D231" s="41" t="s">
        <v>1173</v>
      </c>
      <c r="E231" s="41" t="s">
        <v>1174</v>
      </c>
      <c r="F231" s="41" t="s">
        <v>455</v>
      </c>
      <c r="G231" s="41" t="s">
        <v>1175</v>
      </c>
      <c r="H231" s="41"/>
      <c r="I231" s="41"/>
      <c r="J231" s="53" t="s">
        <v>664</v>
      </c>
      <c r="K231" s="55">
        <f t="shared" si="18"/>
        <v>0</v>
      </c>
      <c r="L231" s="59"/>
      <c r="M231" s="59"/>
      <c r="N231" s="59"/>
      <c r="O231" s="59"/>
      <c r="P231" s="59"/>
      <c r="Q231" s="59"/>
      <c r="R231" s="59"/>
      <c r="S231" s="59"/>
      <c r="T231" s="59"/>
      <c r="U231" s="59"/>
      <c r="V231" s="59"/>
      <c r="W231" s="59"/>
      <c r="X231" s="89"/>
      <c r="Y231" s="95"/>
      <c r="Z231" s="89"/>
      <c r="AA231" s="89" t="s">
        <v>540</v>
      </c>
      <c r="AB231" s="90"/>
      <c r="AC231" s="90"/>
      <c r="AD231" s="90"/>
      <c r="AE231" s="90"/>
      <c r="AF231" s="90"/>
      <c r="AG231" s="89"/>
    </row>
    <row r="232" spans="1:33" ht="15.75" customHeight="1">
      <c r="A232" s="88" t="s">
        <v>1051</v>
      </c>
      <c r="B232" s="41" t="s">
        <v>1133</v>
      </c>
      <c r="C232" s="41" t="s">
        <v>1172</v>
      </c>
      <c r="D232" s="41" t="s">
        <v>1173</v>
      </c>
      <c r="E232" s="41" t="s">
        <v>1174</v>
      </c>
      <c r="F232" s="41" t="s">
        <v>456</v>
      </c>
      <c r="G232" s="41" t="s">
        <v>1175</v>
      </c>
      <c r="H232" s="41"/>
      <c r="I232" s="41"/>
      <c r="J232" s="53" t="s">
        <v>664</v>
      </c>
      <c r="K232" s="55">
        <f t="shared" si="18"/>
        <v>0</v>
      </c>
      <c r="L232" s="59"/>
      <c r="M232" s="59"/>
      <c r="N232" s="59"/>
      <c r="O232" s="59"/>
      <c r="P232" s="59"/>
      <c r="Q232" s="59"/>
      <c r="R232" s="59"/>
      <c r="S232" s="59"/>
      <c r="T232" s="59"/>
      <c r="U232" s="59"/>
      <c r="V232" s="59"/>
      <c r="W232" s="59"/>
      <c r="X232" s="89"/>
      <c r="Y232" s="95"/>
      <c r="Z232" s="89"/>
      <c r="AA232" s="89" t="s">
        <v>540</v>
      </c>
      <c r="AB232" s="90"/>
      <c r="AC232" s="90"/>
      <c r="AD232" s="90"/>
      <c r="AE232" s="90"/>
      <c r="AF232" s="90"/>
      <c r="AG232" s="89"/>
    </row>
    <row r="233" spans="1:33" ht="15.75" customHeight="1">
      <c r="A233" s="88" t="s">
        <v>1051</v>
      </c>
      <c r="B233" s="41" t="s">
        <v>1133</v>
      </c>
      <c r="C233" s="41" t="s">
        <v>1172</v>
      </c>
      <c r="D233" s="41" t="s">
        <v>1173</v>
      </c>
      <c r="E233" s="41" t="s">
        <v>1174</v>
      </c>
      <c r="F233" s="41" t="s">
        <v>457</v>
      </c>
      <c r="G233" s="41" t="s">
        <v>1175</v>
      </c>
      <c r="H233" s="41"/>
      <c r="I233" s="41"/>
      <c r="J233" s="53" t="s">
        <v>664</v>
      </c>
      <c r="K233" s="55">
        <f t="shared" si="18"/>
        <v>0</v>
      </c>
      <c r="L233" s="59"/>
      <c r="M233" s="59"/>
      <c r="N233" s="59"/>
      <c r="O233" s="59"/>
      <c r="P233" s="59"/>
      <c r="Q233" s="59"/>
      <c r="R233" s="59"/>
      <c r="S233" s="59"/>
      <c r="T233" s="59"/>
      <c r="U233" s="59"/>
      <c r="V233" s="59"/>
      <c r="W233" s="59"/>
      <c r="X233" s="89"/>
      <c r="Y233" s="95"/>
      <c r="Z233" s="89"/>
      <c r="AA233" s="89" t="s">
        <v>540</v>
      </c>
      <c r="AB233" s="90"/>
      <c r="AC233" s="90"/>
      <c r="AD233" s="90"/>
      <c r="AE233" s="90"/>
      <c r="AF233" s="90"/>
      <c r="AG233" s="89"/>
    </row>
    <row r="234" spans="1:33" ht="15.75" customHeight="1">
      <c r="A234" s="88" t="s">
        <v>1051</v>
      </c>
      <c r="B234" s="41" t="s">
        <v>1133</v>
      </c>
      <c r="C234" s="41" t="s">
        <v>1172</v>
      </c>
      <c r="D234" s="41" t="s">
        <v>1173</v>
      </c>
      <c r="E234" s="41" t="s">
        <v>1174</v>
      </c>
      <c r="F234" s="41" t="s">
        <v>458</v>
      </c>
      <c r="G234" s="41" t="s">
        <v>1175</v>
      </c>
      <c r="H234" s="41"/>
      <c r="I234" s="41"/>
      <c r="J234" s="53" t="s">
        <v>664</v>
      </c>
      <c r="K234" s="55">
        <f t="shared" si="18"/>
        <v>0</v>
      </c>
      <c r="L234" s="59"/>
      <c r="M234" s="59"/>
      <c r="N234" s="59"/>
      <c r="O234" s="59"/>
      <c r="P234" s="59"/>
      <c r="Q234" s="59"/>
      <c r="R234" s="59"/>
      <c r="S234" s="59"/>
      <c r="T234" s="59"/>
      <c r="U234" s="59"/>
      <c r="V234" s="59"/>
      <c r="W234" s="59"/>
      <c r="X234" s="89"/>
      <c r="Y234" s="95"/>
      <c r="Z234" s="89"/>
      <c r="AA234" s="89" t="s">
        <v>540</v>
      </c>
      <c r="AB234" s="90"/>
      <c r="AC234" s="90"/>
      <c r="AD234" s="90"/>
      <c r="AE234" s="90"/>
      <c r="AF234" s="90"/>
      <c r="AG234" s="89"/>
    </row>
    <row r="235" spans="1:33" ht="15.75" customHeight="1">
      <c r="A235" s="88" t="s">
        <v>1051</v>
      </c>
      <c r="B235" s="41" t="s">
        <v>1133</v>
      </c>
      <c r="C235" s="41" t="s">
        <v>1172</v>
      </c>
      <c r="D235" s="41" t="s">
        <v>1173</v>
      </c>
      <c r="E235" s="41" t="s">
        <v>1174</v>
      </c>
      <c r="F235" s="41" t="s">
        <v>459</v>
      </c>
      <c r="G235" s="41" t="s">
        <v>1175</v>
      </c>
      <c r="H235" s="41"/>
      <c r="I235" s="41"/>
      <c r="J235" s="53" t="s">
        <v>664</v>
      </c>
      <c r="K235" s="55">
        <f t="shared" si="18"/>
        <v>0</v>
      </c>
      <c r="L235" s="59"/>
      <c r="M235" s="59"/>
      <c r="N235" s="59"/>
      <c r="O235" s="59"/>
      <c r="P235" s="59"/>
      <c r="Q235" s="59"/>
      <c r="R235" s="59"/>
      <c r="S235" s="59"/>
      <c r="T235" s="59"/>
      <c r="U235" s="59"/>
      <c r="V235" s="59"/>
      <c r="W235" s="59"/>
      <c r="X235" s="89"/>
      <c r="Y235" s="95"/>
      <c r="Z235" s="89"/>
      <c r="AA235" s="89" t="s">
        <v>540</v>
      </c>
      <c r="AB235" s="90"/>
      <c r="AC235" s="90"/>
      <c r="AD235" s="90"/>
      <c r="AE235" s="90"/>
      <c r="AF235" s="90"/>
      <c r="AG235" s="89"/>
    </row>
    <row r="236" spans="1:33" ht="15.75" customHeight="1">
      <c r="A236" s="88" t="s">
        <v>1051</v>
      </c>
      <c r="B236" s="41" t="s">
        <v>1133</v>
      </c>
      <c r="C236" s="41" t="s">
        <v>1172</v>
      </c>
      <c r="D236" s="41" t="s">
        <v>1173</v>
      </c>
      <c r="E236" s="41" t="s">
        <v>1174</v>
      </c>
      <c r="F236" s="41" t="s">
        <v>460</v>
      </c>
      <c r="G236" s="41" t="s">
        <v>1175</v>
      </c>
      <c r="H236" s="41"/>
      <c r="I236" s="41"/>
      <c r="J236" s="53" t="s">
        <v>664</v>
      </c>
      <c r="K236" s="55">
        <f t="shared" si="18"/>
        <v>0</v>
      </c>
      <c r="L236" s="59"/>
      <c r="M236" s="59"/>
      <c r="N236" s="59"/>
      <c r="O236" s="59"/>
      <c r="P236" s="59"/>
      <c r="Q236" s="59"/>
      <c r="R236" s="59"/>
      <c r="S236" s="59"/>
      <c r="T236" s="59"/>
      <c r="U236" s="59"/>
      <c r="V236" s="59"/>
      <c r="W236" s="59"/>
      <c r="X236" s="89"/>
      <c r="Y236" s="95"/>
      <c r="Z236" s="89"/>
      <c r="AA236" s="89" t="s">
        <v>540</v>
      </c>
      <c r="AB236" s="90"/>
      <c r="AC236" s="90"/>
      <c r="AD236" s="90"/>
      <c r="AE236" s="90"/>
      <c r="AF236" s="90"/>
      <c r="AG236" s="89"/>
    </row>
    <row r="237" spans="1:33" ht="15.75" customHeight="1">
      <c r="A237" s="88" t="s">
        <v>1051</v>
      </c>
      <c r="B237" s="41" t="s">
        <v>1133</v>
      </c>
      <c r="C237" s="41" t="s">
        <v>1172</v>
      </c>
      <c r="D237" s="41" t="s">
        <v>1173</v>
      </c>
      <c r="E237" s="41" t="s">
        <v>1174</v>
      </c>
      <c r="F237" s="41" t="s">
        <v>461</v>
      </c>
      <c r="G237" s="41" t="s">
        <v>1175</v>
      </c>
      <c r="H237" s="41"/>
      <c r="I237" s="41"/>
      <c r="J237" s="53" t="s">
        <v>664</v>
      </c>
      <c r="K237" s="55">
        <f t="shared" si="18"/>
        <v>0</v>
      </c>
      <c r="L237" s="59"/>
      <c r="M237" s="59"/>
      <c r="N237" s="59"/>
      <c r="O237" s="59"/>
      <c r="P237" s="59"/>
      <c r="Q237" s="59"/>
      <c r="R237" s="59"/>
      <c r="S237" s="59"/>
      <c r="T237" s="59"/>
      <c r="U237" s="59"/>
      <c r="V237" s="59"/>
      <c r="W237" s="59"/>
      <c r="X237" s="89"/>
      <c r="Y237" s="95"/>
      <c r="Z237" s="89"/>
      <c r="AA237" s="89" t="s">
        <v>540</v>
      </c>
      <c r="AB237" s="90"/>
      <c r="AC237" s="90"/>
      <c r="AD237" s="90"/>
      <c r="AE237" s="90"/>
      <c r="AF237" s="90"/>
      <c r="AG237" s="89"/>
    </row>
    <row r="238" spans="1:33" ht="15.75" customHeight="1">
      <c r="A238" s="88" t="s">
        <v>1051</v>
      </c>
      <c r="B238" s="41" t="s">
        <v>1133</v>
      </c>
      <c r="C238" s="41" t="s">
        <v>1177</v>
      </c>
      <c r="D238" s="41" t="s">
        <v>1178</v>
      </c>
      <c r="E238" s="41" t="s">
        <v>1179</v>
      </c>
      <c r="F238" s="41" t="s">
        <v>462</v>
      </c>
      <c r="G238" s="41" t="s">
        <v>1180</v>
      </c>
      <c r="H238" s="41"/>
      <c r="I238" s="41"/>
      <c r="J238" s="36" t="s">
        <v>796</v>
      </c>
      <c r="K238" s="55">
        <f t="shared" si="18"/>
        <v>0</v>
      </c>
      <c r="L238" s="59"/>
      <c r="M238" s="59"/>
      <c r="N238" s="59"/>
      <c r="O238" s="59"/>
      <c r="P238" s="59"/>
      <c r="Q238" s="59"/>
      <c r="R238" s="59"/>
      <c r="S238" s="59"/>
      <c r="T238" s="59"/>
      <c r="U238" s="59"/>
      <c r="V238" s="59"/>
      <c r="W238" s="59"/>
      <c r="X238" s="89" t="s">
        <v>547</v>
      </c>
      <c r="Y238" s="95">
        <v>0.7</v>
      </c>
      <c r="Z238" s="89"/>
      <c r="AA238" s="54" t="s">
        <v>794</v>
      </c>
      <c r="AB238" s="90" t="s">
        <v>558</v>
      </c>
      <c r="AC238" s="90" t="s">
        <v>558</v>
      </c>
      <c r="AD238" s="90"/>
      <c r="AE238" s="90"/>
      <c r="AF238" s="90"/>
      <c r="AG238" s="89"/>
    </row>
    <row r="239" spans="1:33" ht="15.75" customHeight="1">
      <c r="A239" s="88" t="s">
        <v>1051</v>
      </c>
      <c r="B239" s="41" t="s">
        <v>1133</v>
      </c>
      <c r="C239" s="41" t="s">
        <v>1177</v>
      </c>
      <c r="D239" s="41" t="s">
        <v>1178</v>
      </c>
      <c r="E239" s="41" t="s">
        <v>1179</v>
      </c>
      <c r="F239" s="41" t="s">
        <v>463</v>
      </c>
      <c r="G239" s="41" t="s">
        <v>1180</v>
      </c>
      <c r="H239" s="41"/>
      <c r="I239" s="41"/>
      <c r="J239" s="36" t="s">
        <v>796</v>
      </c>
      <c r="K239" s="55">
        <f t="shared" si="18"/>
        <v>0</v>
      </c>
      <c r="L239" s="59"/>
      <c r="M239" s="59"/>
      <c r="N239" s="59"/>
      <c r="O239" s="59"/>
      <c r="P239" s="59"/>
      <c r="Q239" s="59"/>
      <c r="R239" s="59"/>
      <c r="S239" s="59"/>
      <c r="T239" s="59"/>
      <c r="U239" s="59"/>
      <c r="V239" s="59"/>
      <c r="W239" s="59"/>
      <c r="X239" s="89" t="s">
        <v>539</v>
      </c>
      <c r="Y239" s="95">
        <v>0.7</v>
      </c>
      <c r="Z239" s="89"/>
      <c r="AA239" s="54" t="s">
        <v>794</v>
      </c>
      <c r="AB239" s="90"/>
      <c r="AC239" s="90"/>
      <c r="AD239" s="90"/>
      <c r="AE239" s="90"/>
      <c r="AF239" s="90"/>
      <c r="AG239" s="89"/>
    </row>
    <row r="240" spans="1:33" ht="15.75" customHeight="1">
      <c r="A240" s="88" t="s">
        <v>1051</v>
      </c>
      <c r="B240" s="41" t="s">
        <v>1133</v>
      </c>
      <c r="C240" s="41" t="s">
        <v>1177</v>
      </c>
      <c r="D240" s="41" t="s">
        <v>1178</v>
      </c>
      <c r="E240" s="41" t="s">
        <v>1179</v>
      </c>
      <c r="F240" s="41" t="s">
        <v>464</v>
      </c>
      <c r="G240" s="41" t="s">
        <v>1180</v>
      </c>
      <c r="H240" s="41"/>
      <c r="I240" s="41"/>
      <c r="J240" s="36" t="s">
        <v>796</v>
      </c>
      <c r="K240" s="55">
        <f t="shared" si="18"/>
        <v>0</v>
      </c>
      <c r="L240" s="59"/>
      <c r="M240" s="59"/>
      <c r="N240" s="59"/>
      <c r="O240" s="59"/>
      <c r="P240" s="59"/>
      <c r="Q240" s="59"/>
      <c r="R240" s="59"/>
      <c r="S240" s="59"/>
      <c r="T240" s="59"/>
      <c r="U240" s="59"/>
      <c r="V240" s="59"/>
      <c r="W240" s="59"/>
      <c r="X240" s="89" t="s">
        <v>547</v>
      </c>
      <c r="Y240" s="95">
        <v>1</v>
      </c>
      <c r="Z240" s="89"/>
      <c r="AA240" s="54" t="s">
        <v>794</v>
      </c>
      <c r="AB240" s="90"/>
      <c r="AC240" s="90"/>
      <c r="AD240" s="90"/>
      <c r="AE240" s="90"/>
      <c r="AF240" s="90"/>
      <c r="AG240" s="89"/>
    </row>
    <row r="241" spans="1:33" ht="15.75" customHeight="1">
      <c r="A241" s="88" t="s">
        <v>1051</v>
      </c>
      <c r="B241" s="41" t="s">
        <v>1133</v>
      </c>
      <c r="C241" s="41" t="s">
        <v>1177</v>
      </c>
      <c r="D241" s="41" t="s">
        <v>1178</v>
      </c>
      <c r="E241" s="41" t="s">
        <v>1179</v>
      </c>
      <c r="F241" s="41" t="s">
        <v>465</v>
      </c>
      <c r="G241" s="41" t="s">
        <v>1180</v>
      </c>
      <c r="H241" s="41"/>
      <c r="I241" s="41"/>
      <c r="J241" s="36" t="s">
        <v>796</v>
      </c>
      <c r="K241" s="55">
        <f t="shared" si="18"/>
        <v>0</v>
      </c>
      <c r="L241" s="59"/>
      <c r="M241" s="59"/>
      <c r="N241" s="59"/>
      <c r="O241" s="59"/>
      <c r="P241" s="59"/>
      <c r="Q241" s="59"/>
      <c r="R241" s="59"/>
      <c r="S241" s="59"/>
      <c r="T241" s="59"/>
      <c r="U241" s="59"/>
      <c r="V241" s="59"/>
      <c r="W241" s="59"/>
      <c r="X241" s="89" t="s">
        <v>547</v>
      </c>
      <c r="Y241" s="95">
        <v>1</v>
      </c>
      <c r="Z241" s="89"/>
      <c r="AA241" s="54" t="s">
        <v>794</v>
      </c>
      <c r="AB241" s="90"/>
      <c r="AC241" s="90"/>
      <c r="AD241" s="90"/>
      <c r="AE241" s="90"/>
      <c r="AF241" s="90"/>
      <c r="AG241" s="89"/>
    </row>
    <row r="242" spans="1:33" ht="15.75" customHeight="1">
      <c r="A242" s="45" t="s">
        <v>1051</v>
      </c>
      <c r="B242" s="42" t="s">
        <v>1181</v>
      </c>
      <c r="C242" s="42"/>
      <c r="D242" s="42"/>
      <c r="E242" s="42"/>
      <c r="F242" s="42"/>
      <c r="G242" s="42"/>
      <c r="H242" s="42"/>
      <c r="I242" s="42"/>
      <c r="J242" s="42"/>
      <c r="K242" s="55">
        <f t="shared" si="18"/>
        <v>0</v>
      </c>
      <c r="L242" s="91"/>
      <c r="M242" s="91"/>
      <c r="N242" s="91"/>
      <c r="O242" s="91"/>
      <c r="P242" s="91"/>
      <c r="Q242" s="91"/>
      <c r="R242" s="91"/>
      <c r="S242" s="91"/>
      <c r="T242" s="91"/>
      <c r="U242" s="91"/>
      <c r="V242" s="91"/>
      <c r="W242" s="91"/>
      <c r="X242" s="92"/>
      <c r="Y242" s="93"/>
      <c r="Z242" s="92"/>
      <c r="AA242" s="92" t="s">
        <v>603</v>
      </c>
      <c r="AB242" s="94" t="s">
        <v>558</v>
      </c>
      <c r="AC242" s="94" t="str">
        <f ca="1">COUNTA($AC$212:$AC$248)</f>
        <v>#REF!</v>
      </c>
      <c r="AD242" s="94" t="str">
        <f ca="1">COUNTA($AD$212:$AD$248)</f>
        <v>#REF!</v>
      </c>
      <c r="AE242" s="94" t="str">
        <f ca="1">COUNTA($AE$212:$AE$248)</f>
        <v>#REF!</v>
      </c>
      <c r="AF242" s="94" t="str">
        <f ca="1">COUNTA($AF$212:$AF$248)</f>
        <v>#REF!</v>
      </c>
      <c r="AG242" s="92"/>
    </row>
    <row r="243" spans="1:33" ht="15.75" customHeight="1">
      <c r="A243" s="88" t="s">
        <v>1051</v>
      </c>
      <c r="B243" s="41" t="s">
        <v>1182</v>
      </c>
      <c r="C243" s="41" t="s">
        <v>1183</v>
      </c>
      <c r="D243" s="41" t="s">
        <v>1184</v>
      </c>
      <c r="E243" s="41" t="s">
        <v>1185</v>
      </c>
      <c r="F243" s="41" t="s">
        <v>466</v>
      </c>
      <c r="G243" s="41" t="s">
        <v>1186</v>
      </c>
      <c r="H243" s="41"/>
      <c r="I243" s="41"/>
      <c r="J243" s="41" t="s">
        <v>1096</v>
      </c>
      <c r="K243" s="55">
        <f t="shared" si="18"/>
        <v>0</v>
      </c>
      <c r="L243" s="59"/>
      <c r="M243" s="59"/>
      <c r="N243" s="59"/>
      <c r="O243" s="59"/>
      <c r="P243" s="59"/>
      <c r="Q243" s="59"/>
      <c r="R243" s="59"/>
      <c r="S243" s="59"/>
      <c r="T243" s="59"/>
      <c r="U243" s="59"/>
      <c r="V243" s="59"/>
      <c r="W243" s="59"/>
      <c r="X243" s="89"/>
      <c r="Y243" s="90"/>
      <c r="Z243" s="89"/>
      <c r="AA243" s="89" t="s">
        <v>540</v>
      </c>
      <c r="AB243" s="90" t="s">
        <v>558</v>
      </c>
      <c r="AC243" s="90"/>
      <c r="AD243" s="90"/>
      <c r="AE243" s="90"/>
      <c r="AF243" s="90" t="s">
        <v>558</v>
      </c>
      <c r="AG243" s="89" t="s">
        <v>1187</v>
      </c>
    </row>
    <row r="244" spans="1:33" ht="15.75" customHeight="1">
      <c r="A244" s="88" t="s">
        <v>1051</v>
      </c>
      <c r="B244" s="41" t="s">
        <v>1182</v>
      </c>
      <c r="C244" s="41" t="s">
        <v>1188</v>
      </c>
      <c r="D244" s="41" t="s">
        <v>1189</v>
      </c>
      <c r="E244" s="41" t="s">
        <v>1190</v>
      </c>
      <c r="F244" s="41" t="s">
        <v>467</v>
      </c>
      <c r="G244" s="41" t="s">
        <v>1191</v>
      </c>
      <c r="H244" s="41"/>
      <c r="I244" s="41"/>
      <c r="J244" s="41" t="s">
        <v>1096</v>
      </c>
      <c r="K244" s="55">
        <f t="shared" si="18"/>
        <v>0</v>
      </c>
      <c r="L244" s="59"/>
      <c r="M244" s="59"/>
      <c r="N244" s="59"/>
      <c r="O244" s="59"/>
      <c r="P244" s="59"/>
      <c r="Q244" s="59"/>
      <c r="R244" s="59"/>
      <c r="S244" s="59"/>
      <c r="T244" s="59"/>
      <c r="U244" s="59"/>
      <c r="V244" s="59"/>
      <c r="W244" s="59"/>
      <c r="X244" s="89"/>
      <c r="Y244" s="90"/>
      <c r="Z244" s="89"/>
      <c r="AA244" s="89" t="s">
        <v>540</v>
      </c>
      <c r="AB244" s="90" t="s">
        <v>558</v>
      </c>
      <c r="AC244" s="90"/>
      <c r="AD244" s="90"/>
      <c r="AE244" s="90"/>
      <c r="AF244" s="90" t="s">
        <v>558</v>
      </c>
      <c r="AG244" s="89" t="s">
        <v>1187</v>
      </c>
    </row>
    <row r="245" spans="1:33" ht="15.75" customHeight="1">
      <c r="A245" s="45" t="s">
        <v>1051</v>
      </c>
      <c r="B245" s="42" t="s">
        <v>1192</v>
      </c>
      <c r="C245" s="42"/>
      <c r="D245" s="42"/>
      <c r="E245" s="42"/>
      <c r="F245" s="42"/>
      <c r="G245" s="42"/>
      <c r="H245" s="42"/>
      <c r="I245" s="42"/>
      <c r="J245" s="42"/>
      <c r="K245" s="55">
        <f t="shared" si="18"/>
        <v>0</v>
      </c>
      <c r="L245" s="91"/>
      <c r="M245" s="91"/>
      <c r="N245" s="91"/>
      <c r="O245" s="91"/>
      <c r="P245" s="91"/>
      <c r="Q245" s="91"/>
      <c r="R245" s="91"/>
      <c r="S245" s="91"/>
      <c r="T245" s="91"/>
      <c r="U245" s="91"/>
      <c r="V245" s="91"/>
      <c r="W245" s="91"/>
      <c r="X245" s="92"/>
      <c r="Y245" s="93"/>
      <c r="Z245" s="92"/>
      <c r="AA245" s="92" t="s">
        <v>603</v>
      </c>
      <c r="AB245" s="94" t="s">
        <v>558</v>
      </c>
      <c r="AC245" s="94">
        <f>COUNTA($AC$251:$AC$252)</f>
        <v>0</v>
      </c>
      <c r="AD245" s="94">
        <f>COUNTA($AD$251:$AD$252)</f>
        <v>0</v>
      </c>
      <c r="AE245" s="94">
        <f>COUNTA($AE$251:$AE$252)</f>
        <v>0</v>
      </c>
      <c r="AF245" s="94">
        <f>COUNTA($AF$251:$AF$252)</f>
        <v>0</v>
      </c>
      <c r="AG245" s="92"/>
    </row>
    <row r="246" spans="1:33" ht="15.75" customHeight="1">
      <c r="A246" s="45" t="s">
        <v>1193</v>
      </c>
      <c r="B246" s="45" t="s">
        <v>932</v>
      </c>
      <c r="C246" s="45"/>
      <c r="D246" s="45"/>
      <c r="E246" s="45"/>
      <c r="F246" s="45"/>
      <c r="G246" s="45"/>
      <c r="H246" s="45"/>
      <c r="I246" s="45"/>
      <c r="J246" s="45"/>
      <c r="K246" s="55">
        <f t="shared" si="18"/>
        <v>0</v>
      </c>
      <c r="L246" s="97"/>
      <c r="M246" s="97"/>
      <c r="N246" s="97"/>
      <c r="O246" s="97"/>
      <c r="P246" s="97"/>
      <c r="Q246" s="97"/>
      <c r="R246" s="97"/>
      <c r="S246" s="97"/>
      <c r="T246" s="97"/>
      <c r="U246" s="97"/>
      <c r="V246" s="97"/>
      <c r="W246" s="97"/>
      <c r="X246" s="45"/>
      <c r="Y246" s="98"/>
      <c r="Z246" s="45"/>
      <c r="AA246" s="45" t="s">
        <v>932</v>
      </c>
      <c r="AB246" s="99" t="s">
        <v>558</v>
      </c>
      <c r="AC246" s="99" t="e">
        <f>SUM(#REF!,$AC$200,$AC$212,#REF!,$AC$253)</f>
        <v>#REF!</v>
      </c>
      <c r="AD246" s="99" t="e">
        <f>SUM(#REF!,$AD$200,$AD$212,#REF!,$AD$253)</f>
        <v>#REF!</v>
      </c>
      <c r="AE246" s="99" t="e">
        <f>SUM(#REF!,$AE$200,$AE$212,#REF!,$AE$253)</f>
        <v>#REF!</v>
      </c>
      <c r="AF246" s="99" t="e">
        <f>SUM(#REF!,$AF$200,$AF$212,#REF!,$AF$253)</f>
        <v>#REF!</v>
      </c>
      <c r="AG246" s="45"/>
    </row>
    <row r="247" spans="1:33" ht="15.75" customHeight="1">
      <c r="A247" s="45" t="s">
        <v>1194</v>
      </c>
      <c r="B247" s="45" t="s">
        <v>934</v>
      </c>
      <c r="C247" s="45"/>
      <c r="D247" s="45"/>
      <c r="E247" s="45"/>
      <c r="F247" s="45"/>
      <c r="G247" s="45"/>
      <c r="H247" s="45"/>
      <c r="I247" s="45"/>
      <c r="J247" s="45"/>
      <c r="K247" s="55">
        <f t="shared" si="18"/>
        <v>0</v>
      </c>
      <c r="L247" s="97"/>
      <c r="M247" s="97"/>
      <c r="N247" s="97"/>
      <c r="O247" s="97"/>
      <c r="P247" s="97"/>
      <c r="Q247" s="97"/>
      <c r="R247" s="97"/>
      <c r="S247" s="97"/>
      <c r="T247" s="97"/>
      <c r="U247" s="97"/>
      <c r="V247" s="97"/>
      <c r="W247" s="97"/>
      <c r="X247" s="45"/>
      <c r="Y247" s="98"/>
      <c r="Z247" s="45"/>
      <c r="AA247" s="45" t="s">
        <v>934</v>
      </c>
      <c r="AB247" s="99" t="s">
        <v>558</v>
      </c>
      <c r="AC247" s="100" t="e">
        <f>$AC$254/SUM($AC$254:$AF$254)</f>
        <v>#DIV/0!</v>
      </c>
      <c r="AD247" s="100" t="e">
        <f>$AD$254/SUM($AC$254:$AF$254)</f>
        <v>#DIV/0!</v>
      </c>
      <c r="AE247" s="100" t="e">
        <f>$AE$254/SUM($AC$254:$AF$254)</f>
        <v>#DIV/0!</v>
      </c>
      <c r="AF247" s="100" t="e">
        <f>$AF$254/SUM($AC$254:$AF$254)</f>
        <v>#DIV/0!</v>
      </c>
      <c r="AG247" s="45"/>
    </row>
    <row r="248" spans="1:33" ht="15.75" customHeight="1">
      <c r="A248" s="101" t="s">
        <v>1195</v>
      </c>
      <c r="B248" s="46" t="s">
        <v>1196</v>
      </c>
      <c r="C248" s="46" t="s">
        <v>1197</v>
      </c>
      <c r="D248" s="46" t="s">
        <v>1198</v>
      </c>
      <c r="E248" s="46" t="s">
        <v>1199</v>
      </c>
      <c r="F248" s="46" t="s">
        <v>468</v>
      </c>
      <c r="G248" s="46" t="s">
        <v>1200</v>
      </c>
      <c r="H248" s="46"/>
      <c r="I248" s="46"/>
      <c r="J248" s="46" t="s">
        <v>1201</v>
      </c>
      <c r="K248" s="55">
        <f t="shared" si="18"/>
        <v>0</v>
      </c>
      <c r="L248" s="59"/>
      <c r="M248" s="59"/>
      <c r="N248" s="59"/>
      <c r="O248" s="59"/>
      <c r="P248" s="59"/>
      <c r="Q248" s="59"/>
      <c r="R248" s="59"/>
      <c r="S248" s="59"/>
      <c r="T248" s="59"/>
      <c r="U248" s="59"/>
      <c r="V248" s="59"/>
      <c r="W248" s="59"/>
      <c r="X248" s="67" t="s">
        <v>539</v>
      </c>
      <c r="Y248" s="68">
        <v>0.5</v>
      </c>
      <c r="Z248" s="67" t="s">
        <v>1202</v>
      </c>
      <c r="AA248" s="67" t="s">
        <v>540</v>
      </c>
      <c r="AB248" s="102" t="s">
        <v>558</v>
      </c>
      <c r="AC248" s="102"/>
      <c r="AD248" s="102"/>
      <c r="AE248" s="102" t="s">
        <v>558</v>
      </c>
      <c r="AF248" s="102"/>
      <c r="AG248" s="67" t="s">
        <v>1203</v>
      </c>
    </row>
    <row r="249" spans="1:33" ht="15.75" customHeight="1">
      <c r="A249" s="101" t="s">
        <v>1195</v>
      </c>
      <c r="B249" s="46" t="s">
        <v>1196</v>
      </c>
      <c r="C249" s="46" t="s">
        <v>1197</v>
      </c>
      <c r="D249" s="46" t="s">
        <v>1204</v>
      </c>
      <c r="E249" s="46" t="s">
        <v>1199</v>
      </c>
      <c r="F249" s="46" t="s">
        <v>469</v>
      </c>
      <c r="G249" s="46" t="s">
        <v>1205</v>
      </c>
      <c r="H249" s="46"/>
      <c r="I249" s="46"/>
      <c r="J249" s="96" t="s">
        <v>624</v>
      </c>
      <c r="K249" s="55">
        <f t="shared" si="18"/>
        <v>0</v>
      </c>
      <c r="L249" s="59"/>
      <c r="M249" s="59"/>
      <c r="N249" s="59"/>
      <c r="O249" s="59"/>
      <c r="P249" s="59"/>
      <c r="Q249" s="59"/>
      <c r="R249" s="59"/>
      <c r="S249" s="59"/>
      <c r="T249" s="59"/>
      <c r="U249" s="59"/>
      <c r="V249" s="59"/>
      <c r="W249" s="59"/>
      <c r="X249" s="67"/>
      <c r="Y249" s="68"/>
      <c r="Z249" s="67"/>
      <c r="AA249" s="67" t="s">
        <v>540</v>
      </c>
      <c r="AB249" s="102"/>
      <c r="AC249" s="102"/>
      <c r="AD249" s="102"/>
      <c r="AE249" s="102"/>
      <c r="AF249" s="102"/>
      <c r="AG249" s="67"/>
    </row>
    <row r="250" spans="1:33" ht="15.75" customHeight="1">
      <c r="A250" s="101" t="s">
        <v>1195</v>
      </c>
      <c r="B250" s="46" t="s">
        <v>1196</v>
      </c>
      <c r="C250" s="46" t="s">
        <v>1197</v>
      </c>
      <c r="D250" s="46" t="s">
        <v>1204</v>
      </c>
      <c r="E250" s="46" t="s">
        <v>1199</v>
      </c>
      <c r="F250" s="46" t="s">
        <v>470</v>
      </c>
      <c r="G250" s="46" t="s">
        <v>1205</v>
      </c>
      <c r="H250" s="46"/>
      <c r="I250" s="46"/>
      <c r="J250" s="96" t="s">
        <v>624</v>
      </c>
      <c r="K250" s="55">
        <f t="shared" si="18"/>
        <v>0</v>
      </c>
      <c r="L250" s="59"/>
      <c r="M250" s="59"/>
      <c r="N250" s="59"/>
      <c r="O250" s="59"/>
      <c r="P250" s="59"/>
      <c r="Q250" s="59"/>
      <c r="R250" s="59"/>
      <c r="S250" s="59"/>
      <c r="T250" s="59"/>
      <c r="U250" s="59"/>
      <c r="V250" s="59"/>
      <c r="W250" s="59"/>
      <c r="X250" s="67"/>
      <c r="Y250" s="68"/>
      <c r="Z250" s="67"/>
      <c r="AA250" s="67" t="s">
        <v>540</v>
      </c>
      <c r="AB250" s="102"/>
      <c r="AC250" s="102"/>
      <c r="AD250" s="102"/>
      <c r="AE250" s="102"/>
      <c r="AF250" s="102"/>
      <c r="AG250" s="67"/>
    </row>
    <row r="251" spans="1:33" ht="15.75" customHeight="1">
      <c r="A251" s="101" t="s">
        <v>1195</v>
      </c>
      <c r="B251" s="46" t="s">
        <v>1196</v>
      </c>
      <c r="C251" s="46" t="s">
        <v>1197</v>
      </c>
      <c r="D251" s="46" t="s">
        <v>1204</v>
      </c>
      <c r="E251" s="46" t="s">
        <v>1199</v>
      </c>
      <c r="F251" s="46" t="s">
        <v>471</v>
      </c>
      <c r="G251" s="46" t="s">
        <v>1205</v>
      </c>
      <c r="H251" s="46"/>
      <c r="I251" s="46"/>
      <c r="J251" s="96" t="s">
        <v>624</v>
      </c>
      <c r="K251" s="55">
        <f t="shared" si="18"/>
        <v>0</v>
      </c>
      <c r="L251" s="59"/>
      <c r="M251" s="59"/>
      <c r="N251" s="59"/>
      <c r="O251" s="59"/>
      <c r="P251" s="59"/>
      <c r="Q251" s="59"/>
      <c r="R251" s="59"/>
      <c r="S251" s="59"/>
      <c r="T251" s="59"/>
      <c r="U251" s="59"/>
      <c r="V251" s="59"/>
      <c r="W251" s="59"/>
      <c r="X251" s="67"/>
      <c r="Y251" s="68"/>
      <c r="Z251" s="67"/>
      <c r="AA251" s="67" t="s">
        <v>540</v>
      </c>
      <c r="AB251" s="102"/>
      <c r="AC251" s="102"/>
      <c r="AD251" s="102"/>
      <c r="AE251" s="102"/>
      <c r="AF251" s="102"/>
      <c r="AG251" s="67"/>
    </row>
    <row r="252" spans="1:33" ht="15.75" customHeight="1">
      <c r="A252" s="101" t="s">
        <v>1195</v>
      </c>
      <c r="B252" s="46" t="s">
        <v>1196</v>
      </c>
      <c r="C252" s="46" t="s">
        <v>1197</v>
      </c>
      <c r="D252" s="46" t="s">
        <v>1204</v>
      </c>
      <c r="E252" s="46" t="s">
        <v>1199</v>
      </c>
      <c r="F252" s="46" t="s">
        <v>472</v>
      </c>
      <c r="G252" s="46" t="s">
        <v>1205</v>
      </c>
      <c r="H252" s="46"/>
      <c r="I252" s="46"/>
      <c r="J252" s="96" t="s">
        <v>624</v>
      </c>
      <c r="K252" s="55">
        <f t="shared" si="18"/>
        <v>0</v>
      </c>
      <c r="L252" s="59"/>
      <c r="M252" s="59"/>
      <c r="N252" s="59"/>
      <c r="O252" s="59"/>
      <c r="P252" s="59"/>
      <c r="Q252" s="59"/>
      <c r="R252" s="59"/>
      <c r="S252" s="59"/>
      <c r="T252" s="59"/>
      <c r="U252" s="59"/>
      <c r="V252" s="59"/>
      <c r="W252" s="59"/>
      <c r="X252" s="67"/>
      <c r="Y252" s="68"/>
      <c r="Z252" s="67"/>
      <c r="AA252" s="67" t="s">
        <v>540</v>
      </c>
      <c r="AB252" s="102"/>
      <c r="AC252" s="102"/>
      <c r="AD252" s="102"/>
      <c r="AE252" s="102"/>
      <c r="AF252" s="102"/>
      <c r="AG252" s="67"/>
    </row>
    <row r="253" spans="1:33" ht="15.75" customHeight="1">
      <c r="A253" s="101" t="s">
        <v>1195</v>
      </c>
      <c r="B253" s="46" t="s">
        <v>1196</v>
      </c>
      <c r="C253" s="46" t="s">
        <v>1197</v>
      </c>
      <c r="D253" s="46" t="s">
        <v>1204</v>
      </c>
      <c r="E253" s="46" t="s">
        <v>1199</v>
      </c>
      <c r="F253" s="46" t="s">
        <v>473</v>
      </c>
      <c r="G253" s="46" t="s">
        <v>1205</v>
      </c>
      <c r="H253" s="46"/>
      <c r="I253" s="46"/>
      <c r="J253" s="96" t="s">
        <v>624</v>
      </c>
      <c r="K253" s="55">
        <f t="shared" si="18"/>
        <v>0</v>
      </c>
      <c r="L253" s="59"/>
      <c r="M253" s="59"/>
      <c r="N253" s="59"/>
      <c r="O253" s="59"/>
      <c r="P253" s="59"/>
      <c r="Q253" s="59"/>
      <c r="R253" s="59"/>
      <c r="S253" s="59"/>
      <c r="T253" s="59"/>
      <c r="U253" s="59"/>
      <c r="V253" s="59"/>
      <c r="W253" s="59"/>
      <c r="X253" s="67"/>
      <c r="Y253" s="68"/>
      <c r="Z253" s="67"/>
      <c r="AA253" s="67" t="s">
        <v>540</v>
      </c>
      <c r="AB253" s="102"/>
      <c r="AC253" s="102"/>
      <c r="AD253" s="102"/>
      <c r="AE253" s="102"/>
      <c r="AF253" s="102"/>
      <c r="AG253" s="67"/>
    </row>
    <row r="254" spans="1:33" ht="15.75" customHeight="1">
      <c r="A254" s="101" t="s">
        <v>1195</v>
      </c>
      <c r="B254" s="46" t="s">
        <v>1196</v>
      </c>
      <c r="C254" s="46" t="s">
        <v>1197</v>
      </c>
      <c r="D254" s="46" t="s">
        <v>1204</v>
      </c>
      <c r="E254" s="46" t="s">
        <v>1199</v>
      </c>
      <c r="F254" s="46" t="s">
        <v>474</v>
      </c>
      <c r="G254" s="46" t="s">
        <v>1205</v>
      </c>
      <c r="H254" s="46"/>
      <c r="I254" s="46"/>
      <c r="J254" s="96" t="s">
        <v>624</v>
      </c>
      <c r="K254" s="55">
        <f t="shared" si="18"/>
        <v>0</v>
      </c>
      <c r="L254" s="59"/>
      <c r="M254" s="59"/>
      <c r="N254" s="59"/>
      <c r="O254" s="59"/>
      <c r="P254" s="59"/>
      <c r="Q254" s="59"/>
      <c r="R254" s="59"/>
      <c r="S254" s="59"/>
      <c r="T254" s="59"/>
      <c r="U254" s="59"/>
      <c r="V254" s="59"/>
      <c r="W254" s="59"/>
      <c r="X254" s="67"/>
      <c r="Y254" s="68"/>
      <c r="Z254" s="67"/>
      <c r="AA254" s="67" t="s">
        <v>540</v>
      </c>
      <c r="AB254" s="102"/>
      <c r="AC254" s="102"/>
      <c r="AD254" s="102"/>
      <c r="AE254" s="102"/>
      <c r="AF254" s="102"/>
      <c r="AG254" s="67"/>
    </row>
    <row r="255" spans="1:33" ht="15.75" customHeight="1">
      <c r="A255" s="101" t="s">
        <v>1195</v>
      </c>
      <c r="B255" s="46" t="s">
        <v>1196</v>
      </c>
      <c r="C255" s="46" t="s">
        <v>1197</v>
      </c>
      <c r="D255" s="46" t="s">
        <v>1204</v>
      </c>
      <c r="E255" s="46" t="s">
        <v>1199</v>
      </c>
      <c r="F255" s="46" t="s">
        <v>475</v>
      </c>
      <c r="G255" s="46" t="s">
        <v>1205</v>
      </c>
      <c r="H255" s="46"/>
      <c r="I255" s="46"/>
      <c r="J255" s="96" t="s">
        <v>624</v>
      </c>
      <c r="K255" s="55">
        <f t="shared" si="18"/>
        <v>0</v>
      </c>
      <c r="L255" s="59"/>
      <c r="M255" s="59"/>
      <c r="N255" s="59"/>
      <c r="O255" s="59"/>
      <c r="P255" s="59"/>
      <c r="Q255" s="59"/>
      <c r="R255" s="59"/>
      <c r="S255" s="59"/>
      <c r="T255" s="59"/>
      <c r="U255" s="59"/>
      <c r="V255" s="59"/>
      <c r="W255" s="59"/>
      <c r="X255" s="67"/>
      <c r="Y255" s="68"/>
      <c r="Z255" s="67"/>
      <c r="AA255" s="67" t="s">
        <v>540</v>
      </c>
      <c r="AB255" s="102"/>
      <c r="AC255" s="102"/>
      <c r="AD255" s="102"/>
      <c r="AE255" s="102"/>
      <c r="AF255" s="102"/>
      <c r="AG255" s="67"/>
    </row>
    <row r="256" spans="1:33" ht="15.75" customHeight="1">
      <c r="A256" s="101" t="s">
        <v>1195</v>
      </c>
      <c r="B256" s="46" t="s">
        <v>1196</v>
      </c>
      <c r="C256" s="46" t="s">
        <v>1197</v>
      </c>
      <c r="D256" s="46" t="s">
        <v>1204</v>
      </c>
      <c r="E256" s="46" t="s">
        <v>1199</v>
      </c>
      <c r="F256" s="46" t="s">
        <v>476</v>
      </c>
      <c r="G256" s="46" t="s">
        <v>1205</v>
      </c>
      <c r="H256" s="46"/>
      <c r="I256" s="46"/>
      <c r="J256" s="96" t="s">
        <v>624</v>
      </c>
      <c r="K256" s="55">
        <f t="shared" si="18"/>
        <v>0</v>
      </c>
      <c r="L256" s="59"/>
      <c r="M256" s="59"/>
      <c r="N256" s="59"/>
      <c r="O256" s="59"/>
      <c r="P256" s="59"/>
      <c r="Q256" s="59"/>
      <c r="R256" s="59"/>
      <c r="S256" s="59"/>
      <c r="T256" s="59"/>
      <c r="U256" s="59"/>
      <c r="V256" s="59"/>
      <c r="W256" s="59"/>
      <c r="X256" s="67"/>
      <c r="Y256" s="68"/>
      <c r="Z256" s="67"/>
      <c r="AA256" s="67" t="s">
        <v>540</v>
      </c>
      <c r="AB256" s="102"/>
      <c r="AC256" s="102"/>
      <c r="AD256" s="102"/>
      <c r="AE256" s="102"/>
      <c r="AF256" s="102"/>
      <c r="AG256" s="67"/>
    </row>
    <row r="257" spans="1:33" ht="15.75" customHeight="1">
      <c r="A257" s="101" t="s">
        <v>1195</v>
      </c>
      <c r="B257" s="46" t="s">
        <v>1196</v>
      </c>
      <c r="C257" s="46" t="s">
        <v>1197</v>
      </c>
      <c r="D257" s="46" t="s">
        <v>1204</v>
      </c>
      <c r="E257" s="46" t="s">
        <v>1199</v>
      </c>
      <c r="F257" s="46" t="s">
        <v>477</v>
      </c>
      <c r="G257" s="46" t="s">
        <v>1205</v>
      </c>
      <c r="H257" s="46"/>
      <c r="I257" s="46"/>
      <c r="J257" s="96" t="s">
        <v>624</v>
      </c>
      <c r="K257" s="55">
        <f t="shared" si="18"/>
        <v>0</v>
      </c>
      <c r="L257" s="59"/>
      <c r="M257" s="59"/>
      <c r="N257" s="59"/>
      <c r="O257" s="59"/>
      <c r="P257" s="59"/>
      <c r="Q257" s="59"/>
      <c r="R257" s="59"/>
      <c r="S257" s="59"/>
      <c r="T257" s="59"/>
      <c r="U257" s="59"/>
      <c r="V257" s="59"/>
      <c r="W257" s="59"/>
      <c r="X257" s="67"/>
      <c r="Y257" s="68"/>
      <c r="Z257" s="67"/>
      <c r="AA257" s="67" t="s">
        <v>540</v>
      </c>
      <c r="AB257" s="102"/>
      <c r="AC257" s="102"/>
      <c r="AD257" s="102"/>
      <c r="AE257" s="102"/>
      <c r="AF257" s="102"/>
      <c r="AG257" s="67"/>
    </row>
    <row r="258" spans="1:33" ht="15.75" customHeight="1">
      <c r="A258" s="101" t="s">
        <v>1195</v>
      </c>
      <c r="B258" s="46" t="s">
        <v>1196</v>
      </c>
      <c r="C258" s="46" t="s">
        <v>1197</v>
      </c>
      <c r="D258" s="46" t="s">
        <v>1204</v>
      </c>
      <c r="E258" s="46" t="s">
        <v>1199</v>
      </c>
      <c r="F258" s="46" t="s">
        <v>478</v>
      </c>
      <c r="G258" s="46" t="s">
        <v>1205</v>
      </c>
      <c r="H258" s="46"/>
      <c r="I258" s="46"/>
      <c r="J258" s="96" t="s">
        <v>624</v>
      </c>
      <c r="K258" s="55">
        <f t="shared" si="18"/>
        <v>0</v>
      </c>
      <c r="L258" s="59"/>
      <c r="M258" s="59"/>
      <c r="N258" s="59"/>
      <c r="O258" s="59"/>
      <c r="P258" s="59"/>
      <c r="Q258" s="59"/>
      <c r="R258" s="59"/>
      <c r="S258" s="59"/>
      <c r="T258" s="59"/>
      <c r="U258" s="59"/>
      <c r="V258" s="59"/>
      <c r="W258" s="59"/>
      <c r="X258" s="67"/>
      <c r="Y258" s="68"/>
      <c r="Z258" s="67"/>
      <c r="AA258" s="67" t="s">
        <v>540</v>
      </c>
      <c r="AB258" s="102"/>
      <c r="AC258" s="102"/>
      <c r="AD258" s="102"/>
      <c r="AE258" s="102"/>
      <c r="AF258" s="102"/>
      <c r="AG258" s="67"/>
    </row>
    <row r="259" spans="1:33" ht="15.75" customHeight="1">
      <c r="A259" s="101" t="s">
        <v>1195</v>
      </c>
      <c r="B259" s="46" t="s">
        <v>1196</v>
      </c>
      <c r="C259" s="46" t="s">
        <v>1197</v>
      </c>
      <c r="D259" s="46" t="s">
        <v>1204</v>
      </c>
      <c r="E259" s="46" t="s">
        <v>1199</v>
      </c>
      <c r="F259" s="46" t="s">
        <v>479</v>
      </c>
      <c r="G259" s="46" t="s">
        <v>1205</v>
      </c>
      <c r="H259" s="46"/>
      <c r="I259" s="46"/>
      <c r="J259" s="46" t="s">
        <v>624</v>
      </c>
      <c r="K259" s="55">
        <f t="shared" si="18"/>
        <v>0</v>
      </c>
      <c r="L259" s="59"/>
      <c r="M259" s="59"/>
      <c r="N259" s="59"/>
      <c r="O259" s="59"/>
      <c r="P259" s="59"/>
      <c r="Q259" s="59"/>
      <c r="R259" s="59"/>
      <c r="S259" s="59"/>
      <c r="T259" s="59"/>
      <c r="U259" s="59"/>
      <c r="V259" s="59"/>
      <c r="W259" s="59"/>
      <c r="X259" s="67"/>
      <c r="Y259" s="68"/>
      <c r="Z259" s="67"/>
      <c r="AA259" s="67" t="s">
        <v>540</v>
      </c>
      <c r="AB259" s="102"/>
      <c r="AC259" s="102"/>
      <c r="AD259" s="102"/>
      <c r="AE259" s="102"/>
      <c r="AF259" s="102"/>
      <c r="AG259" s="67"/>
    </row>
    <row r="260" spans="1:33" ht="15.75" customHeight="1">
      <c r="A260" s="101" t="s">
        <v>1195</v>
      </c>
      <c r="B260" s="46" t="s">
        <v>1196</v>
      </c>
      <c r="C260" s="46" t="s">
        <v>1206</v>
      </c>
      <c r="D260" s="46" t="s">
        <v>1207</v>
      </c>
      <c r="E260" s="46" t="s">
        <v>1208</v>
      </c>
      <c r="F260" s="46" t="s">
        <v>480</v>
      </c>
      <c r="G260" s="46" t="s">
        <v>1209</v>
      </c>
      <c r="H260" s="46"/>
      <c r="I260" s="46"/>
      <c r="J260" s="36" t="s">
        <v>796</v>
      </c>
      <c r="K260" s="55">
        <f t="shared" si="18"/>
        <v>0</v>
      </c>
      <c r="L260" s="59"/>
      <c r="M260" s="59"/>
      <c r="N260" s="59"/>
      <c r="O260" s="59"/>
      <c r="P260" s="59"/>
      <c r="Q260" s="59"/>
      <c r="R260" s="59"/>
      <c r="S260" s="59"/>
      <c r="T260" s="59"/>
      <c r="U260" s="59"/>
      <c r="V260" s="59"/>
      <c r="W260" s="59"/>
      <c r="X260" s="89"/>
      <c r="Y260" s="95"/>
      <c r="Z260" s="67"/>
      <c r="AA260" s="67" t="s">
        <v>611</v>
      </c>
      <c r="AB260" s="102" t="s">
        <v>558</v>
      </c>
      <c r="AC260" s="102"/>
      <c r="AD260" s="102" t="s">
        <v>558</v>
      </c>
      <c r="AE260" s="102"/>
      <c r="AF260" s="102"/>
      <c r="AG260" s="67" t="s">
        <v>1210</v>
      </c>
    </row>
    <row r="261" spans="1:33" ht="15.75" customHeight="1">
      <c r="A261" s="101" t="s">
        <v>1195</v>
      </c>
      <c r="B261" s="46" t="s">
        <v>1196</v>
      </c>
      <c r="C261" s="46" t="s">
        <v>1206</v>
      </c>
      <c r="D261" s="46" t="s">
        <v>1207</v>
      </c>
      <c r="E261" s="46" t="s">
        <v>1208</v>
      </c>
      <c r="F261" s="46" t="s">
        <v>481</v>
      </c>
      <c r="G261" s="46" t="s">
        <v>1209</v>
      </c>
      <c r="H261" s="46"/>
      <c r="I261" s="46"/>
      <c r="J261" s="36" t="s">
        <v>796</v>
      </c>
      <c r="K261" s="55">
        <f t="shared" si="18"/>
        <v>0</v>
      </c>
      <c r="L261" s="59"/>
      <c r="M261" s="59"/>
      <c r="N261" s="59"/>
      <c r="O261" s="59"/>
      <c r="P261" s="59"/>
      <c r="Q261" s="59"/>
      <c r="R261" s="59"/>
      <c r="S261" s="59"/>
      <c r="T261" s="59"/>
      <c r="U261" s="59"/>
      <c r="V261" s="59"/>
      <c r="W261" s="59"/>
      <c r="X261" s="67"/>
      <c r="Y261" s="68"/>
      <c r="Z261" s="67"/>
      <c r="AA261" s="67" t="s">
        <v>611</v>
      </c>
      <c r="AB261" s="102"/>
      <c r="AC261" s="102"/>
      <c r="AD261" s="102"/>
      <c r="AE261" s="102"/>
      <c r="AF261" s="102"/>
      <c r="AG261" s="67"/>
    </row>
    <row r="262" spans="1:33" ht="15.75" customHeight="1">
      <c r="A262" s="101" t="s">
        <v>1195</v>
      </c>
      <c r="B262" s="46" t="s">
        <v>1196</v>
      </c>
      <c r="C262" s="46" t="s">
        <v>1211</v>
      </c>
      <c r="D262" s="46" t="s">
        <v>1212</v>
      </c>
      <c r="E262" s="46" t="s">
        <v>1213</v>
      </c>
      <c r="F262" s="46" t="s">
        <v>482</v>
      </c>
      <c r="G262" s="46" t="s">
        <v>1214</v>
      </c>
      <c r="H262" s="46"/>
      <c r="I262" s="46"/>
      <c r="J262" s="36" t="s">
        <v>1215</v>
      </c>
      <c r="K262" s="55">
        <f t="shared" si="18"/>
        <v>0</v>
      </c>
      <c r="L262" s="59"/>
      <c r="M262" s="59"/>
      <c r="N262" s="59"/>
      <c r="O262" s="59"/>
      <c r="P262" s="59"/>
      <c r="Q262" s="59"/>
      <c r="R262" s="59"/>
      <c r="S262" s="59"/>
      <c r="T262" s="59"/>
      <c r="U262" s="59"/>
      <c r="V262" s="59"/>
      <c r="W262" s="59"/>
      <c r="X262" s="67" t="s">
        <v>547</v>
      </c>
      <c r="Y262" s="68">
        <v>0.9</v>
      </c>
      <c r="Z262" s="67" t="s">
        <v>1216</v>
      </c>
      <c r="AA262" s="67" t="s">
        <v>540</v>
      </c>
      <c r="AB262" s="102" t="s">
        <v>558</v>
      </c>
      <c r="AC262" s="102"/>
      <c r="AD262" s="102"/>
      <c r="AE262" s="102" t="s">
        <v>558</v>
      </c>
      <c r="AF262" s="102"/>
      <c r="AG262" s="67" t="s">
        <v>1217</v>
      </c>
    </row>
    <row r="263" spans="1:33" ht="15.75" customHeight="1">
      <c r="A263" s="103" t="s">
        <v>1195</v>
      </c>
      <c r="B263" s="47" t="s">
        <v>1218</v>
      </c>
      <c r="C263" s="47"/>
      <c r="D263" s="47"/>
      <c r="E263" s="47"/>
      <c r="F263" s="47"/>
      <c r="G263" s="47"/>
      <c r="H263" s="47"/>
      <c r="I263" s="47"/>
      <c r="J263" s="47"/>
      <c r="K263" s="55">
        <f t="shared" si="18"/>
        <v>0</v>
      </c>
      <c r="L263" s="104"/>
      <c r="M263" s="104"/>
      <c r="N263" s="104"/>
      <c r="O263" s="104"/>
      <c r="P263" s="104"/>
      <c r="Q263" s="104"/>
      <c r="R263" s="104"/>
      <c r="S263" s="104"/>
      <c r="T263" s="104"/>
      <c r="U263" s="104"/>
      <c r="V263" s="104"/>
      <c r="W263" s="104"/>
      <c r="X263" s="105"/>
      <c r="Y263" s="106"/>
      <c r="Z263" s="105"/>
      <c r="AA263" s="105" t="s">
        <v>603</v>
      </c>
      <c r="AB263" s="107" t="s">
        <v>558</v>
      </c>
      <c r="AC263" s="107" t="str">
        <f ca="1">COUNTA($AC$256:$AC$272)</f>
        <v>#REF!</v>
      </c>
      <c r="AD263" s="107" t="str">
        <f ca="1">COUNTA($AD$256:$AD$272)</f>
        <v>#REF!</v>
      </c>
      <c r="AE263" s="107" t="str">
        <f ca="1">COUNTA($AE$256:$AE$272)</f>
        <v>#REF!</v>
      </c>
      <c r="AF263" s="107">
        <f>COUNTA(AF248:AF262)</f>
        <v>0</v>
      </c>
      <c r="AG263" s="105"/>
    </row>
    <row r="264" spans="1:33" ht="15.75" customHeight="1">
      <c r="A264" s="101" t="s">
        <v>1195</v>
      </c>
      <c r="B264" s="46" t="s">
        <v>1219</v>
      </c>
      <c r="C264" s="46" t="s">
        <v>1220</v>
      </c>
      <c r="D264" s="46" t="s">
        <v>1221</v>
      </c>
      <c r="E264" s="46" t="s">
        <v>1222</v>
      </c>
      <c r="F264" s="46" t="s">
        <v>483</v>
      </c>
      <c r="G264" s="46" t="s">
        <v>1223</v>
      </c>
      <c r="H264" s="46"/>
      <c r="I264" s="46"/>
      <c r="J264" s="53" t="s">
        <v>664</v>
      </c>
      <c r="K264" s="55">
        <f t="shared" si="18"/>
        <v>1</v>
      </c>
      <c r="L264" s="59">
        <v>12</v>
      </c>
      <c r="M264" s="59"/>
      <c r="N264" s="59"/>
      <c r="O264" s="59"/>
      <c r="P264" s="59"/>
      <c r="Q264" s="59"/>
      <c r="R264" s="59"/>
      <c r="S264" s="59"/>
      <c r="T264" s="59"/>
      <c r="U264" s="59"/>
      <c r="V264" s="59"/>
      <c r="W264" s="59"/>
      <c r="X264" s="67" t="s">
        <v>547</v>
      </c>
      <c r="Y264" s="68">
        <v>1</v>
      </c>
      <c r="Z264" s="67" t="s">
        <v>1224</v>
      </c>
      <c r="AA264" s="54" t="s">
        <v>540</v>
      </c>
      <c r="AB264" s="102" t="s">
        <v>558</v>
      </c>
      <c r="AC264" s="102"/>
      <c r="AD264" s="102" t="s">
        <v>558</v>
      </c>
      <c r="AE264" s="102"/>
      <c r="AF264" s="102"/>
      <c r="AG264" s="67" t="s">
        <v>1225</v>
      </c>
    </row>
    <row r="265" spans="1:33" ht="15.75" customHeight="1">
      <c r="A265" s="101" t="s">
        <v>1195</v>
      </c>
      <c r="B265" s="46" t="s">
        <v>1219</v>
      </c>
      <c r="C265" s="46" t="s">
        <v>1220</v>
      </c>
      <c r="D265" s="46" t="s">
        <v>1221</v>
      </c>
      <c r="E265" s="46" t="s">
        <v>1226</v>
      </c>
      <c r="F265" s="46" t="s">
        <v>484</v>
      </c>
      <c r="G265" s="46" t="s">
        <v>1227</v>
      </c>
      <c r="H265" s="46"/>
      <c r="I265" s="46"/>
      <c r="J265" s="53" t="s">
        <v>664</v>
      </c>
      <c r="K265" s="55"/>
      <c r="L265" s="59"/>
      <c r="M265" s="59"/>
      <c r="N265" s="59"/>
      <c r="O265" s="59"/>
      <c r="P265" s="59">
        <v>16</v>
      </c>
      <c r="Q265" s="59"/>
      <c r="R265" s="59">
        <v>18</v>
      </c>
      <c r="S265" s="59"/>
      <c r="T265" s="59">
        <v>26</v>
      </c>
      <c r="U265" s="59"/>
      <c r="V265" s="59"/>
      <c r="W265" s="59"/>
      <c r="X265" s="67"/>
      <c r="Y265" s="68"/>
      <c r="Z265" s="67"/>
      <c r="AA265" s="67"/>
      <c r="AB265" s="102"/>
      <c r="AC265" s="102"/>
      <c r="AD265" s="102"/>
      <c r="AE265" s="102"/>
      <c r="AF265" s="102"/>
      <c r="AG265" s="67"/>
    </row>
    <row r="266" spans="1:33" ht="15.75" customHeight="1">
      <c r="A266" s="101" t="s">
        <v>1195</v>
      </c>
      <c r="B266" s="46" t="s">
        <v>1219</v>
      </c>
      <c r="C266" s="46" t="s">
        <v>1220</v>
      </c>
      <c r="D266" s="46" t="s">
        <v>1221</v>
      </c>
      <c r="E266" s="46" t="s">
        <v>1226</v>
      </c>
      <c r="F266" s="46" t="s">
        <v>485</v>
      </c>
      <c r="G266" s="46" t="s">
        <v>1228</v>
      </c>
      <c r="H266" s="46"/>
      <c r="I266" s="46"/>
      <c r="J266" s="53" t="s">
        <v>664</v>
      </c>
      <c r="K266" s="55"/>
      <c r="L266" s="59"/>
      <c r="M266" s="59"/>
      <c r="N266" s="59"/>
      <c r="O266" s="59">
        <v>30</v>
      </c>
      <c r="P266" s="59"/>
      <c r="Q266" s="59">
        <v>7</v>
      </c>
      <c r="R266" s="59"/>
      <c r="S266" s="59">
        <v>16</v>
      </c>
      <c r="T266" s="59"/>
      <c r="U266" s="59">
        <v>25</v>
      </c>
      <c r="V266" s="59"/>
      <c r="W266" s="59"/>
      <c r="X266" s="67"/>
      <c r="Y266" s="102"/>
      <c r="Z266" s="67"/>
      <c r="AA266" s="67"/>
      <c r="AB266" s="102"/>
      <c r="AC266" s="102"/>
      <c r="AD266" s="102"/>
      <c r="AE266" s="102"/>
      <c r="AF266" s="102"/>
      <c r="AG266" s="67"/>
    </row>
    <row r="267" spans="1:33" ht="15.75" customHeight="1">
      <c r="A267" s="101" t="s">
        <v>1195</v>
      </c>
      <c r="B267" s="46" t="s">
        <v>1219</v>
      </c>
      <c r="C267" s="46" t="s">
        <v>1229</v>
      </c>
      <c r="D267" s="46" t="s">
        <v>1230</v>
      </c>
      <c r="E267" s="46" t="s">
        <v>1231</v>
      </c>
      <c r="F267" s="46" t="s">
        <v>486</v>
      </c>
      <c r="G267" s="46" t="s">
        <v>1232</v>
      </c>
      <c r="H267" s="46"/>
      <c r="I267" s="46"/>
      <c r="J267" s="46" t="s">
        <v>610</v>
      </c>
      <c r="K267" s="55">
        <f t="shared" ref="K267:K268" si="19">COUNTA(L267:W267)</f>
        <v>0</v>
      </c>
      <c r="L267" s="59"/>
      <c r="M267" s="59"/>
      <c r="N267" s="59"/>
      <c r="O267" s="59"/>
      <c r="P267" s="59"/>
      <c r="Q267" s="59"/>
      <c r="R267" s="59"/>
      <c r="S267" s="59"/>
      <c r="T267" s="59"/>
      <c r="U267" s="59"/>
      <c r="V267" s="59"/>
      <c r="W267" s="59"/>
      <c r="X267" s="67"/>
      <c r="Y267" s="102"/>
      <c r="Z267" s="67"/>
      <c r="AA267" s="67" t="s">
        <v>611</v>
      </c>
      <c r="AB267" s="102" t="s">
        <v>558</v>
      </c>
      <c r="AC267" s="102"/>
      <c r="AD267" s="102"/>
      <c r="AE267" s="102" t="s">
        <v>558</v>
      </c>
      <c r="AF267" s="102"/>
      <c r="AG267" s="67" t="s">
        <v>1233</v>
      </c>
    </row>
    <row r="268" spans="1:33" ht="15.75" customHeight="1">
      <c r="A268" s="101" t="s">
        <v>1195</v>
      </c>
      <c r="B268" s="46" t="s">
        <v>1219</v>
      </c>
      <c r="C268" s="46" t="s">
        <v>1234</v>
      </c>
      <c r="D268" s="46" t="s">
        <v>1235</v>
      </c>
      <c r="E268" s="46" t="s">
        <v>1236</v>
      </c>
      <c r="F268" s="46" t="s">
        <v>487</v>
      </c>
      <c r="G268" s="46" t="s">
        <v>1237</v>
      </c>
      <c r="H268" s="46"/>
      <c r="I268" s="46"/>
      <c r="J268" s="46" t="s">
        <v>1238</v>
      </c>
      <c r="K268" s="55">
        <f t="shared" si="19"/>
        <v>0</v>
      </c>
      <c r="L268" s="59"/>
      <c r="M268" s="59"/>
      <c r="N268" s="59"/>
      <c r="O268" s="59"/>
      <c r="P268" s="59"/>
      <c r="Q268" s="59"/>
      <c r="R268" s="59"/>
      <c r="S268" s="59"/>
      <c r="T268" s="59"/>
      <c r="U268" s="59"/>
      <c r="V268" s="59"/>
      <c r="W268" s="59"/>
      <c r="X268" s="67"/>
      <c r="Y268" s="102"/>
      <c r="Z268" s="67"/>
      <c r="AA268" s="54" t="s">
        <v>794</v>
      </c>
      <c r="AB268" s="102" t="s">
        <v>558</v>
      </c>
      <c r="AC268" s="102" t="s">
        <v>558</v>
      </c>
      <c r="AD268" s="102"/>
      <c r="AE268" s="102"/>
      <c r="AF268" s="102"/>
      <c r="AG268" s="67" t="s">
        <v>1239</v>
      </c>
    </row>
    <row r="269" spans="1:33" ht="15.75" customHeight="1">
      <c r="A269" s="101" t="s">
        <v>1195</v>
      </c>
      <c r="B269" s="46" t="s">
        <v>1219</v>
      </c>
      <c r="C269" s="46" t="s">
        <v>1240</v>
      </c>
      <c r="D269" s="46" t="s">
        <v>1241</v>
      </c>
      <c r="E269" s="46" t="s">
        <v>1242</v>
      </c>
      <c r="F269" s="46" t="s">
        <v>488</v>
      </c>
      <c r="G269" s="46" t="s">
        <v>1243</v>
      </c>
      <c r="H269" s="46"/>
      <c r="I269" s="46"/>
      <c r="J269" s="36" t="s">
        <v>624</v>
      </c>
      <c r="K269" s="55">
        <f t="shared" ref="K269:K278" si="20">IF(W269="P","P", COUNTA(L269:W269))</f>
        <v>0</v>
      </c>
      <c r="L269" s="59"/>
      <c r="M269" s="59"/>
      <c r="N269" s="59"/>
      <c r="O269" s="59"/>
      <c r="P269" s="59"/>
      <c r="Q269" s="59"/>
      <c r="R269" s="59"/>
      <c r="S269" s="59"/>
      <c r="T269" s="59"/>
      <c r="U269" s="59"/>
      <c r="V269" s="59"/>
      <c r="W269" s="59"/>
      <c r="X269" s="67"/>
      <c r="Y269" s="68"/>
      <c r="Z269" s="67"/>
      <c r="AA269" s="54" t="s">
        <v>540</v>
      </c>
      <c r="AB269" s="102"/>
      <c r="AC269" s="102"/>
      <c r="AD269" s="102"/>
      <c r="AE269" s="102"/>
      <c r="AF269" s="102"/>
      <c r="AG269" s="67"/>
    </row>
    <row r="270" spans="1:33" ht="15.75" customHeight="1">
      <c r="A270" s="101" t="s">
        <v>1195</v>
      </c>
      <c r="B270" s="46" t="s">
        <v>1219</v>
      </c>
      <c r="C270" s="46" t="s">
        <v>1240</v>
      </c>
      <c r="D270" s="46" t="s">
        <v>1241</v>
      </c>
      <c r="E270" s="46" t="s">
        <v>1242</v>
      </c>
      <c r="F270" s="46" t="s">
        <v>489</v>
      </c>
      <c r="G270" s="46" t="s">
        <v>1243</v>
      </c>
      <c r="H270" s="46" t="s">
        <v>1244</v>
      </c>
      <c r="I270" s="46"/>
      <c r="J270" s="96" t="s">
        <v>624</v>
      </c>
      <c r="K270" s="55">
        <f t="shared" si="20"/>
        <v>0</v>
      </c>
      <c r="L270" s="59"/>
      <c r="M270" s="59"/>
      <c r="N270" s="59"/>
      <c r="O270" s="59"/>
      <c r="P270" s="59"/>
      <c r="Q270" s="59"/>
      <c r="R270" s="59"/>
      <c r="S270" s="59"/>
      <c r="T270" s="59"/>
      <c r="U270" s="59"/>
      <c r="V270" s="59"/>
      <c r="W270" s="59"/>
      <c r="X270" s="67"/>
      <c r="Y270" s="68"/>
      <c r="Z270" s="67"/>
      <c r="AA270" s="54" t="s">
        <v>540</v>
      </c>
      <c r="AB270" s="102" t="s">
        <v>558</v>
      </c>
      <c r="AC270" s="102" t="s">
        <v>558</v>
      </c>
      <c r="AD270" s="102"/>
      <c r="AE270" s="102"/>
      <c r="AF270" s="102"/>
      <c r="AG270" s="67"/>
    </row>
    <row r="271" spans="1:33" ht="15.75" customHeight="1">
      <c r="A271" s="101" t="s">
        <v>1195</v>
      </c>
      <c r="B271" s="46" t="s">
        <v>1219</v>
      </c>
      <c r="C271" s="46" t="s">
        <v>1240</v>
      </c>
      <c r="D271" s="46" t="s">
        <v>1241</v>
      </c>
      <c r="E271" s="46" t="s">
        <v>1242</v>
      </c>
      <c r="F271" s="46" t="s">
        <v>490</v>
      </c>
      <c r="G271" s="46" t="s">
        <v>1243</v>
      </c>
      <c r="H271" s="46"/>
      <c r="I271" s="46"/>
      <c r="J271" s="96" t="s">
        <v>624</v>
      </c>
      <c r="K271" s="55">
        <f t="shared" si="20"/>
        <v>0</v>
      </c>
      <c r="L271" s="59"/>
      <c r="M271" s="59"/>
      <c r="N271" s="59"/>
      <c r="O271" s="59"/>
      <c r="P271" s="59"/>
      <c r="Q271" s="59"/>
      <c r="R271" s="59"/>
      <c r="S271" s="59"/>
      <c r="T271" s="59"/>
      <c r="U271" s="59"/>
      <c r="V271" s="59"/>
      <c r="W271" s="59"/>
      <c r="X271" s="67"/>
      <c r="Y271" s="68"/>
      <c r="Z271" s="67"/>
      <c r="AA271" s="54" t="s">
        <v>540</v>
      </c>
      <c r="AB271" s="102"/>
      <c r="AC271" s="102"/>
      <c r="AD271" s="102"/>
      <c r="AE271" s="102"/>
      <c r="AF271" s="102"/>
      <c r="AG271" s="67"/>
    </row>
    <row r="272" spans="1:33" ht="15.75" customHeight="1">
      <c r="A272" s="101" t="s">
        <v>1195</v>
      </c>
      <c r="B272" s="46" t="s">
        <v>1219</v>
      </c>
      <c r="C272" s="46" t="s">
        <v>1240</v>
      </c>
      <c r="D272" s="46" t="s">
        <v>1241</v>
      </c>
      <c r="E272" s="46" t="s">
        <v>1242</v>
      </c>
      <c r="F272" s="46" t="s">
        <v>491</v>
      </c>
      <c r="G272" s="46" t="s">
        <v>1243</v>
      </c>
      <c r="H272" s="46"/>
      <c r="I272" s="46"/>
      <c r="J272" s="96" t="s">
        <v>624</v>
      </c>
      <c r="K272" s="55">
        <f t="shared" si="20"/>
        <v>0</v>
      </c>
      <c r="L272" s="59"/>
      <c r="M272" s="59"/>
      <c r="N272" s="59"/>
      <c r="O272" s="59"/>
      <c r="P272" s="59"/>
      <c r="Q272" s="59"/>
      <c r="R272" s="59"/>
      <c r="S272" s="59"/>
      <c r="T272" s="59"/>
      <c r="U272" s="59"/>
      <c r="V272" s="59"/>
      <c r="W272" s="59"/>
      <c r="X272" s="67"/>
      <c r="Y272" s="68"/>
      <c r="Z272" s="67"/>
      <c r="AA272" s="54" t="s">
        <v>540</v>
      </c>
      <c r="AB272" s="102"/>
      <c r="AC272" s="102"/>
      <c r="AD272" s="102"/>
      <c r="AE272" s="102"/>
      <c r="AF272" s="102"/>
      <c r="AG272" s="67"/>
    </row>
    <row r="273" spans="1:33" ht="15.75" customHeight="1">
      <c r="A273" s="101" t="s">
        <v>1195</v>
      </c>
      <c r="B273" s="46" t="s">
        <v>1219</v>
      </c>
      <c r="C273" s="46" t="s">
        <v>1240</v>
      </c>
      <c r="D273" s="46" t="s">
        <v>1241</v>
      </c>
      <c r="E273" s="46" t="s">
        <v>1242</v>
      </c>
      <c r="F273" s="46" t="s">
        <v>492</v>
      </c>
      <c r="G273" s="46" t="s">
        <v>1243</v>
      </c>
      <c r="H273" s="46"/>
      <c r="I273" s="46"/>
      <c r="J273" s="36" t="s">
        <v>624</v>
      </c>
      <c r="K273" s="55">
        <f t="shared" si="20"/>
        <v>0</v>
      </c>
      <c r="L273" s="59"/>
      <c r="M273" s="59"/>
      <c r="N273" s="59"/>
      <c r="O273" s="59"/>
      <c r="P273" s="59"/>
      <c r="Q273" s="59"/>
      <c r="R273" s="59"/>
      <c r="S273" s="59"/>
      <c r="T273" s="59"/>
      <c r="U273" s="59"/>
      <c r="V273" s="59"/>
      <c r="W273" s="59"/>
      <c r="X273" s="67"/>
      <c r="Y273" s="68"/>
      <c r="Z273" s="67"/>
      <c r="AA273" s="54" t="s">
        <v>540</v>
      </c>
      <c r="AB273" s="102"/>
      <c r="AC273" s="102"/>
      <c r="AD273" s="102"/>
      <c r="AE273" s="102"/>
      <c r="AF273" s="102"/>
      <c r="AG273" s="67"/>
    </row>
    <row r="274" spans="1:33" ht="15.75" customHeight="1">
      <c r="A274" s="101" t="s">
        <v>1195</v>
      </c>
      <c r="B274" s="46" t="s">
        <v>1219</v>
      </c>
      <c r="C274" s="46" t="s">
        <v>1240</v>
      </c>
      <c r="D274" s="46" t="s">
        <v>1241</v>
      </c>
      <c r="E274" s="46" t="s">
        <v>1242</v>
      </c>
      <c r="F274" s="46" t="s">
        <v>493</v>
      </c>
      <c r="G274" s="46" t="s">
        <v>1243</v>
      </c>
      <c r="H274" s="46"/>
      <c r="I274" s="46"/>
      <c r="J274" s="54" t="s">
        <v>624</v>
      </c>
      <c r="K274" s="55">
        <f t="shared" si="20"/>
        <v>0</v>
      </c>
      <c r="L274" s="59"/>
      <c r="M274" s="59"/>
      <c r="N274" s="59"/>
      <c r="O274" s="59"/>
      <c r="P274" s="59"/>
      <c r="Q274" s="59"/>
      <c r="R274" s="59"/>
      <c r="S274" s="59"/>
      <c r="T274" s="59"/>
      <c r="U274" s="59"/>
      <c r="V274" s="59"/>
      <c r="W274" s="59"/>
      <c r="X274" s="67"/>
      <c r="Y274" s="68"/>
      <c r="Z274" s="67"/>
      <c r="AA274" s="54" t="s">
        <v>540</v>
      </c>
      <c r="AB274" s="102"/>
      <c r="AC274" s="102"/>
      <c r="AD274" s="102"/>
      <c r="AE274" s="102"/>
      <c r="AF274" s="102"/>
      <c r="AG274" s="67"/>
    </row>
    <row r="275" spans="1:33" ht="15.75" customHeight="1">
      <c r="A275" s="101" t="s">
        <v>1195</v>
      </c>
      <c r="B275" s="46" t="s">
        <v>1219</v>
      </c>
      <c r="C275" s="46" t="s">
        <v>1240</v>
      </c>
      <c r="D275" s="46" t="s">
        <v>1241</v>
      </c>
      <c r="E275" s="46" t="s">
        <v>1242</v>
      </c>
      <c r="F275" s="46" t="s">
        <v>494</v>
      </c>
      <c r="G275" s="46" t="s">
        <v>1243</v>
      </c>
      <c r="H275" s="46"/>
      <c r="I275" s="46"/>
      <c r="J275" s="36" t="s">
        <v>624</v>
      </c>
      <c r="K275" s="55">
        <f t="shared" si="20"/>
        <v>0</v>
      </c>
      <c r="L275" s="59"/>
      <c r="M275" s="59"/>
      <c r="N275" s="59"/>
      <c r="O275" s="59"/>
      <c r="P275" s="59"/>
      <c r="Q275" s="59"/>
      <c r="R275" s="59"/>
      <c r="S275" s="59"/>
      <c r="T275" s="59"/>
      <c r="U275" s="59"/>
      <c r="V275" s="59"/>
      <c r="W275" s="59"/>
      <c r="X275" s="67"/>
      <c r="Y275" s="68"/>
      <c r="Z275" s="67"/>
      <c r="AA275" s="54" t="s">
        <v>540</v>
      </c>
      <c r="AB275" s="102"/>
      <c r="AC275" s="102"/>
      <c r="AD275" s="102"/>
      <c r="AE275" s="102"/>
      <c r="AF275" s="102"/>
      <c r="AG275" s="67"/>
    </row>
    <row r="276" spans="1:33" ht="15.75" customHeight="1">
      <c r="A276" s="101" t="s">
        <v>1195</v>
      </c>
      <c r="B276" s="46" t="s">
        <v>1219</v>
      </c>
      <c r="C276" s="46" t="s">
        <v>1240</v>
      </c>
      <c r="D276" s="46" t="s">
        <v>1241</v>
      </c>
      <c r="E276" s="46" t="s">
        <v>1242</v>
      </c>
      <c r="F276" s="46" t="s">
        <v>495</v>
      </c>
      <c r="G276" s="46" t="s">
        <v>1243</v>
      </c>
      <c r="H276" s="46"/>
      <c r="I276" s="46"/>
      <c r="J276" s="54" t="s">
        <v>624</v>
      </c>
      <c r="K276" s="55">
        <f t="shared" si="20"/>
        <v>0</v>
      </c>
      <c r="L276" s="59"/>
      <c r="M276" s="59"/>
      <c r="N276" s="59"/>
      <c r="O276" s="59"/>
      <c r="P276" s="59"/>
      <c r="Q276" s="59"/>
      <c r="R276" s="59"/>
      <c r="S276" s="59"/>
      <c r="T276" s="59"/>
      <c r="U276" s="59"/>
      <c r="V276" s="59"/>
      <c r="W276" s="59"/>
      <c r="X276" s="67"/>
      <c r="Y276" s="68"/>
      <c r="Z276" s="67"/>
      <c r="AA276" s="54" t="s">
        <v>540</v>
      </c>
      <c r="AB276" s="102"/>
      <c r="AC276" s="102"/>
      <c r="AD276" s="102"/>
      <c r="AE276" s="102"/>
      <c r="AF276" s="102"/>
      <c r="AG276" s="67" t="s">
        <v>1245</v>
      </c>
    </row>
    <row r="277" spans="1:33" ht="15.75" customHeight="1">
      <c r="A277" s="101" t="s">
        <v>1195</v>
      </c>
      <c r="B277" s="46" t="s">
        <v>1219</v>
      </c>
      <c r="C277" s="46" t="s">
        <v>1240</v>
      </c>
      <c r="D277" s="46" t="s">
        <v>1241</v>
      </c>
      <c r="E277" s="46" t="s">
        <v>1242</v>
      </c>
      <c r="F277" s="46" t="s">
        <v>496</v>
      </c>
      <c r="G277" s="46" t="s">
        <v>1243</v>
      </c>
      <c r="H277" s="46"/>
      <c r="I277" s="46"/>
      <c r="J277" s="54" t="s">
        <v>624</v>
      </c>
      <c r="K277" s="55">
        <f t="shared" si="20"/>
        <v>0</v>
      </c>
      <c r="L277" s="59"/>
      <c r="M277" s="59"/>
      <c r="N277" s="59"/>
      <c r="O277" s="59"/>
      <c r="P277" s="59"/>
      <c r="Q277" s="59"/>
      <c r="R277" s="59"/>
      <c r="S277" s="59"/>
      <c r="T277" s="59"/>
      <c r="U277" s="59"/>
      <c r="V277" s="59"/>
      <c r="W277" s="59"/>
      <c r="X277" s="67"/>
      <c r="Y277" s="68"/>
      <c r="Z277" s="67"/>
      <c r="AA277" s="54" t="s">
        <v>540</v>
      </c>
      <c r="AB277" s="102"/>
      <c r="AC277" s="102"/>
      <c r="AD277" s="102"/>
      <c r="AE277" s="102"/>
      <c r="AF277" s="102"/>
      <c r="AG277" s="67"/>
    </row>
    <row r="278" spans="1:33" ht="15.75" customHeight="1">
      <c r="A278" s="101" t="s">
        <v>1195</v>
      </c>
      <c r="B278" s="46" t="s">
        <v>1219</v>
      </c>
      <c r="C278" s="46" t="s">
        <v>1240</v>
      </c>
      <c r="D278" s="46" t="s">
        <v>1241</v>
      </c>
      <c r="E278" s="46" t="s">
        <v>1242</v>
      </c>
      <c r="F278" s="46" t="s">
        <v>497</v>
      </c>
      <c r="G278" s="46" t="s">
        <v>1243</v>
      </c>
      <c r="H278" s="46"/>
      <c r="I278" s="46"/>
      <c r="J278" s="54" t="s">
        <v>624</v>
      </c>
      <c r="K278" s="55">
        <f t="shared" si="20"/>
        <v>0</v>
      </c>
      <c r="L278" s="59"/>
      <c r="M278" s="59"/>
      <c r="N278" s="59"/>
      <c r="O278" s="59"/>
      <c r="P278" s="59"/>
      <c r="Q278" s="59"/>
      <c r="R278" s="59"/>
      <c r="S278" s="59"/>
      <c r="T278" s="59"/>
      <c r="U278" s="59"/>
      <c r="V278" s="59"/>
      <c r="W278" s="59"/>
      <c r="X278" s="67"/>
      <c r="Y278" s="68"/>
      <c r="Z278" s="67"/>
      <c r="AA278" s="54" t="s">
        <v>540</v>
      </c>
      <c r="AB278" s="102"/>
      <c r="AC278" s="102"/>
      <c r="AD278" s="102"/>
      <c r="AE278" s="102"/>
      <c r="AF278" s="102"/>
      <c r="AG278" s="67"/>
    </row>
    <row r="279" spans="1:33" ht="15.75" customHeight="1">
      <c r="A279" s="103" t="s">
        <v>1195</v>
      </c>
      <c r="B279" s="47" t="s">
        <v>1246</v>
      </c>
      <c r="C279" s="47"/>
      <c r="D279" s="47"/>
      <c r="E279" s="47"/>
      <c r="F279" s="47"/>
      <c r="G279" s="47"/>
      <c r="H279" s="47"/>
      <c r="I279" s="47"/>
      <c r="J279" s="47"/>
      <c r="K279" s="55">
        <f t="shared" ref="K279:K306" si="21">COUNTA(L279:W279)</f>
        <v>0</v>
      </c>
      <c r="L279" s="104"/>
      <c r="M279" s="104"/>
      <c r="N279" s="104"/>
      <c r="O279" s="104"/>
      <c r="P279" s="104"/>
      <c r="Q279" s="104"/>
      <c r="R279" s="104"/>
      <c r="S279" s="104"/>
      <c r="T279" s="104"/>
      <c r="U279" s="104"/>
      <c r="V279" s="104"/>
      <c r="W279" s="104"/>
      <c r="X279" s="105"/>
      <c r="Y279" s="106"/>
      <c r="Z279" s="105"/>
      <c r="AA279" s="105" t="s">
        <v>603</v>
      </c>
      <c r="AB279" s="107" t="s">
        <v>558</v>
      </c>
      <c r="AC279" s="107" t="str">
        <f ca="1">COUNTA($AC$274:$AC$285)</f>
        <v>#REF!</v>
      </c>
      <c r="AD279" s="107" t="str">
        <f ca="1">COUNTA($AD$274:$AD$285)</f>
        <v>#REF!</v>
      </c>
      <c r="AE279" s="107" t="str">
        <f ca="1">COUNTA($AE$274:$AE$285)</f>
        <v>#REF!</v>
      </c>
      <c r="AF279" s="107" t="str">
        <f ca="1">COUNTA($AF$274:$AF$285)</f>
        <v>#REF!</v>
      </c>
      <c r="AG279" s="105"/>
    </row>
    <row r="280" spans="1:33" ht="15.75" customHeight="1">
      <c r="A280" s="101" t="s">
        <v>1195</v>
      </c>
      <c r="B280" s="46" t="s">
        <v>1247</v>
      </c>
      <c r="C280" s="46" t="s">
        <v>1248</v>
      </c>
      <c r="D280" s="36" t="s">
        <v>1249</v>
      </c>
      <c r="E280" s="43" t="s">
        <v>1250</v>
      </c>
      <c r="F280" s="36" t="s">
        <v>498</v>
      </c>
      <c r="G280" s="36" t="s">
        <v>1251</v>
      </c>
      <c r="H280" s="36" t="s">
        <v>992</v>
      </c>
      <c r="I280" s="36"/>
      <c r="J280" s="36" t="s">
        <v>796</v>
      </c>
      <c r="K280" s="55">
        <f t="shared" si="21"/>
        <v>0</v>
      </c>
      <c r="L280" s="59"/>
      <c r="M280" s="59"/>
      <c r="N280" s="59"/>
      <c r="O280" s="59"/>
      <c r="P280" s="59"/>
      <c r="Q280" s="59"/>
      <c r="R280" s="59"/>
      <c r="S280" s="59"/>
      <c r="T280" s="59"/>
      <c r="U280" s="59"/>
      <c r="V280" s="59"/>
      <c r="W280" s="59"/>
      <c r="X280" s="38" t="s">
        <v>547</v>
      </c>
      <c r="Y280" s="77">
        <v>1</v>
      </c>
      <c r="Z280" s="38"/>
      <c r="AA280" s="38" t="s">
        <v>540</v>
      </c>
      <c r="AB280" s="78" t="s">
        <v>558</v>
      </c>
      <c r="AC280" s="78"/>
      <c r="AD280" s="78" t="s">
        <v>558</v>
      </c>
      <c r="AE280" s="78"/>
      <c r="AF280" s="78"/>
      <c r="AG280" s="38"/>
    </row>
    <row r="281" spans="1:33" ht="15.75" customHeight="1">
      <c r="A281" s="101" t="s">
        <v>1195</v>
      </c>
      <c r="B281" s="46" t="s">
        <v>1247</v>
      </c>
      <c r="C281" s="46" t="s">
        <v>1248</v>
      </c>
      <c r="D281" s="36" t="s">
        <v>1249</v>
      </c>
      <c r="E281" s="43" t="s">
        <v>1252</v>
      </c>
      <c r="F281" s="36" t="s">
        <v>499</v>
      </c>
      <c r="G281" s="36" t="s">
        <v>1251</v>
      </c>
      <c r="H281" s="36" t="s">
        <v>992</v>
      </c>
      <c r="I281" s="36"/>
      <c r="J281" s="36" t="s">
        <v>796</v>
      </c>
      <c r="K281" s="55">
        <f t="shared" si="21"/>
        <v>0</v>
      </c>
      <c r="L281" s="59"/>
      <c r="M281" s="59"/>
      <c r="N281" s="59"/>
      <c r="O281" s="59"/>
      <c r="P281" s="59"/>
      <c r="Q281" s="59"/>
      <c r="R281" s="59"/>
      <c r="S281" s="59"/>
      <c r="T281" s="59"/>
      <c r="U281" s="59"/>
      <c r="V281" s="59"/>
      <c r="W281" s="59"/>
      <c r="X281" s="38" t="s">
        <v>547</v>
      </c>
      <c r="Y281" s="77">
        <v>1</v>
      </c>
      <c r="Z281" s="38" t="s">
        <v>740</v>
      </c>
      <c r="AA281" s="38" t="s">
        <v>540</v>
      </c>
      <c r="AB281" s="78"/>
      <c r="AC281" s="78"/>
      <c r="AD281" s="78"/>
      <c r="AE281" s="78"/>
      <c r="AF281" s="78"/>
      <c r="AG281" s="38"/>
    </row>
    <row r="282" spans="1:33" ht="15.75" customHeight="1">
      <c r="A282" s="101" t="s">
        <v>1195</v>
      </c>
      <c r="B282" s="46" t="s">
        <v>1247</v>
      </c>
      <c r="C282" s="46" t="s">
        <v>1248</v>
      </c>
      <c r="D282" s="36" t="s">
        <v>1249</v>
      </c>
      <c r="E282" s="43" t="s">
        <v>1252</v>
      </c>
      <c r="F282" s="36" t="s">
        <v>500</v>
      </c>
      <c r="G282" s="36" t="s">
        <v>1251</v>
      </c>
      <c r="H282" s="36" t="s">
        <v>992</v>
      </c>
      <c r="I282" s="36"/>
      <c r="J282" s="36" t="s">
        <v>796</v>
      </c>
      <c r="K282" s="55">
        <f t="shared" si="21"/>
        <v>0</v>
      </c>
      <c r="L282" s="59"/>
      <c r="M282" s="59"/>
      <c r="N282" s="59"/>
      <c r="O282" s="59"/>
      <c r="P282" s="59"/>
      <c r="Q282" s="59"/>
      <c r="R282" s="59"/>
      <c r="S282" s="59"/>
      <c r="T282" s="59"/>
      <c r="U282" s="59"/>
      <c r="V282" s="59"/>
      <c r="W282" s="59"/>
      <c r="X282" s="38" t="s">
        <v>547</v>
      </c>
      <c r="Y282" s="77">
        <v>1</v>
      </c>
      <c r="Z282" s="38"/>
      <c r="AA282" s="38" t="s">
        <v>540</v>
      </c>
      <c r="AB282" s="78"/>
      <c r="AC282" s="78"/>
      <c r="AD282" s="78"/>
      <c r="AE282" s="78"/>
      <c r="AF282" s="78"/>
      <c r="AG282" s="38"/>
    </row>
    <row r="283" spans="1:33" ht="15.75" customHeight="1">
      <c r="A283" s="101" t="s">
        <v>1195</v>
      </c>
      <c r="B283" s="46" t="s">
        <v>1247</v>
      </c>
      <c r="C283" s="46" t="s">
        <v>1248</v>
      </c>
      <c r="D283" s="36" t="s">
        <v>1249</v>
      </c>
      <c r="E283" s="43" t="s">
        <v>1252</v>
      </c>
      <c r="F283" s="36" t="s">
        <v>501</v>
      </c>
      <c r="G283" s="36" t="s">
        <v>1251</v>
      </c>
      <c r="H283" s="36" t="s">
        <v>992</v>
      </c>
      <c r="I283" s="36"/>
      <c r="J283" s="36" t="s">
        <v>796</v>
      </c>
      <c r="K283" s="55">
        <f t="shared" si="21"/>
        <v>0</v>
      </c>
      <c r="L283" s="59"/>
      <c r="M283" s="59"/>
      <c r="N283" s="59"/>
      <c r="O283" s="59"/>
      <c r="P283" s="59"/>
      <c r="Q283" s="59"/>
      <c r="R283" s="59"/>
      <c r="S283" s="59"/>
      <c r="T283" s="59"/>
      <c r="U283" s="59"/>
      <c r="V283" s="59"/>
      <c r="W283" s="59"/>
      <c r="X283" s="38" t="s">
        <v>1253</v>
      </c>
      <c r="Y283" s="77">
        <v>0</v>
      </c>
      <c r="Z283" s="38"/>
      <c r="AA283" s="38" t="s">
        <v>540</v>
      </c>
      <c r="AB283" s="78"/>
      <c r="AC283" s="78"/>
      <c r="AD283" s="78"/>
      <c r="AE283" s="78"/>
      <c r="AF283" s="78"/>
      <c r="AG283" s="38"/>
    </row>
    <row r="284" spans="1:33" ht="15.75" customHeight="1">
      <c r="A284" s="101" t="s">
        <v>1195</v>
      </c>
      <c r="B284" s="46" t="s">
        <v>1247</v>
      </c>
      <c r="C284" s="46" t="s">
        <v>1254</v>
      </c>
      <c r="D284" s="46" t="s">
        <v>1255</v>
      </c>
      <c r="E284" s="46" t="s">
        <v>1256</v>
      </c>
      <c r="F284" s="46" t="s">
        <v>502</v>
      </c>
      <c r="G284" s="46" t="s">
        <v>1257</v>
      </c>
      <c r="H284" s="46"/>
      <c r="I284" s="46"/>
      <c r="J284" s="46" t="s">
        <v>1258</v>
      </c>
      <c r="K284" s="55">
        <f t="shared" si="21"/>
        <v>0</v>
      </c>
      <c r="L284" s="59"/>
      <c r="M284" s="59"/>
      <c r="N284" s="59"/>
      <c r="O284" s="59"/>
      <c r="P284" s="59"/>
      <c r="Q284" s="59"/>
      <c r="R284" s="59"/>
      <c r="S284" s="59"/>
      <c r="T284" s="59"/>
      <c r="U284" s="59"/>
      <c r="V284" s="59"/>
      <c r="W284" s="59"/>
      <c r="X284" s="67" t="s">
        <v>539</v>
      </c>
      <c r="Y284" s="68">
        <v>0.9</v>
      </c>
      <c r="Z284" s="67" t="s">
        <v>1259</v>
      </c>
      <c r="AA284" s="67" t="s">
        <v>540</v>
      </c>
      <c r="AB284" s="102" t="s">
        <v>558</v>
      </c>
      <c r="AC284" s="102"/>
      <c r="AD284" s="102"/>
      <c r="AE284" s="102" t="s">
        <v>558</v>
      </c>
      <c r="AF284" s="102"/>
      <c r="AG284" s="67" t="s">
        <v>1260</v>
      </c>
    </row>
    <row r="285" spans="1:33" ht="15.75" customHeight="1">
      <c r="A285" s="101" t="s">
        <v>1195</v>
      </c>
      <c r="B285" s="46" t="s">
        <v>1247</v>
      </c>
      <c r="C285" s="46" t="s">
        <v>1261</v>
      </c>
      <c r="D285" s="46" t="s">
        <v>1262</v>
      </c>
      <c r="E285" s="46" t="s">
        <v>1263</v>
      </c>
      <c r="F285" s="46" t="s">
        <v>503</v>
      </c>
      <c r="G285" s="46" t="s">
        <v>1264</v>
      </c>
      <c r="H285" s="46"/>
      <c r="I285" s="46"/>
      <c r="J285" s="53" t="s">
        <v>1138</v>
      </c>
      <c r="K285" s="55">
        <f t="shared" si="21"/>
        <v>0</v>
      </c>
      <c r="L285" s="59"/>
      <c r="M285" s="59"/>
      <c r="N285" s="59"/>
      <c r="O285" s="59"/>
      <c r="P285" s="59"/>
      <c r="Q285" s="59"/>
      <c r="R285" s="59"/>
      <c r="S285" s="59"/>
      <c r="T285" s="59"/>
      <c r="U285" s="59"/>
      <c r="V285" s="59"/>
      <c r="W285" s="59"/>
      <c r="X285" s="67" t="s">
        <v>547</v>
      </c>
      <c r="Y285" s="68">
        <v>1</v>
      </c>
      <c r="Z285" s="67" t="s">
        <v>1259</v>
      </c>
      <c r="AA285" s="67" t="str">
        <f>$AA$295</f>
        <v>Urgente</v>
      </c>
      <c r="AB285" s="102" t="s">
        <v>558</v>
      </c>
      <c r="AC285" s="102"/>
      <c r="AD285" s="102" t="s">
        <v>558</v>
      </c>
      <c r="AE285" s="102"/>
      <c r="AF285" s="102"/>
      <c r="AG285" s="67" t="s">
        <v>1265</v>
      </c>
    </row>
    <row r="286" spans="1:33" ht="15.75" customHeight="1">
      <c r="A286" s="103" t="s">
        <v>1195</v>
      </c>
      <c r="B286" s="47" t="s">
        <v>1266</v>
      </c>
      <c r="C286" s="47"/>
      <c r="D286" s="47"/>
      <c r="E286" s="47"/>
      <c r="F286" s="47"/>
      <c r="G286" s="47"/>
      <c r="H286" s="47"/>
      <c r="I286" s="47"/>
      <c r="J286" s="47"/>
      <c r="K286" s="55">
        <f t="shared" si="21"/>
        <v>0</v>
      </c>
      <c r="L286" s="104"/>
      <c r="M286" s="104"/>
      <c r="N286" s="104"/>
      <c r="O286" s="104"/>
      <c r="P286" s="104"/>
      <c r="Q286" s="104"/>
      <c r="R286" s="104"/>
      <c r="S286" s="104"/>
      <c r="T286" s="104"/>
      <c r="U286" s="104"/>
      <c r="V286" s="104"/>
      <c r="W286" s="104"/>
      <c r="X286" s="105"/>
      <c r="Y286" s="106"/>
      <c r="Z286" s="105"/>
      <c r="AA286" s="105" t="s">
        <v>603</v>
      </c>
      <c r="AB286" s="107" t="s">
        <v>558</v>
      </c>
      <c r="AC286" s="107">
        <f>COUNTA($AC$288:$AC$290)</f>
        <v>1</v>
      </c>
      <c r="AD286" s="107">
        <f>COUNTA($AD$288:$AD$290)</f>
        <v>0</v>
      </c>
      <c r="AE286" s="107">
        <f>COUNTA($AE$288:$AE$290)</f>
        <v>1</v>
      </c>
      <c r="AF286" s="107">
        <f>COUNTA($AF$288:$AF$290)</f>
        <v>0</v>
      </c>
      <c r="AG286" s="105"/>
    </row>
    <row r="287" spans="1:33" ht="15.75" customHeight="1">
      <c r="A287" s="101" t="s">
        <v>1195</v>
      </c>
      <c r="B287" s="46" t="s">
        <v>1267</v>
      </c>
      <c r="C287" s="46" t="s">
        <v>1268</v>
      </c>
      <c r="D287" s="46" t="s">
        <v>1269</v>
      </c>
      <c r="E287" s="46" t="s">
        <v>1270</v>
      </c>
      <c r="F287" s="46" t="s">
        <v>504</v>
      </c>
      <c r="G287" s="46" t="s">
        <v>1271</v>
      </c>
      <c r="H287" s="46"/>
      <c r="I287" s="46"/>
      <c r="J287" s="36" t="s">
        <v>1075</v>
      </c>
      <c r="K287" s="55">
        <f t="shared" si="21"/>
        <v>0</v>
      </c>
      <c r="L287" s="59"/>
      <c r="M287" s="59"/>
      <c r="N287" s="59"/>
      <c r="O287" s="59"/>
      <c r="P287" s="59"/>
      <c r="Q287" s="59"/>
      <c r="R287" s="59"/>
      <c r="S287" s="59"/>
      <c r="T287" s="59"/>
      <c r="U287" s="59"/>
      <c r="V287" s="59"/>
      <c r="W287" s="59"/>
      <c r="X287" s="67"/>
      <c r="Y287" s="68"/>
      <c r="Z287" s="67"/>
      <c r="AA287" s="54" t="s">
        <v>794</v>
      </c>
      <c r="AB287" s="102"/>
      <c r="AC287" s="102"/>
      <c r="AD287" s="102"/>
      <c r="AE287" s="102"/>
      <c r="AF287" s="102"/>
      <c r="AG287" s="67"/>
    </row>
    <row r="288" spans="1:33" ht="15.75" customHeight="1">
      <c r="A288" s="101" t="s">
        <v>1195</v>
      </c>
      <c r="B288" s="46" t="s">
        <v>1267</v>
      </c>
      <c r="C288" s="46" t="s">
        <v>1268</v>
      </c>
      <c r="D288" s="46" t="s">
        <v>1269</v>
      </c>
      <c r="E288" s="46" t="s">
        <v>1270</v>
      </c>
      <c r="F288" s="46" t="s">
        <v>505</v>
      </c>
      <c r="G288" s="46" t="s">
        <v>1271</v>
      </c>
      <c r="H288" s="46"/>
      <c r="I288" s="46"/>
      <c r="J288" s="36" t="s">
        <v>1075</v>
      </c>
      <c r="K288" s="55">
        <f t="shared" si="21"/>
        <v>0</v>
      </c>
      <c r="L288" s="59"/>
      <c r="M288" s="59"/>
      <c r="N288" s="59"/>
      <c r="O288" s="59"/>
      <c r="P288" s="59"/>
      <c r="Q288" s="59"/>
      <c r="R288" s="59"/>
      <c r="S288" s="59"/>
      <c r="T288" s="59"/>
      <c r="U288" s="59"/>
      <c r="V288" s="59"/>
      <c r="W288" s="59"/>
      <c r="X288" s="67"/>
      <c r="Y288" s="68"/>
      <c r="Z288" s="67"/>
      <c r="AA288" s="67" t="s">
        <v>794</v>
      </c>
      <c r="AB288" s="102" t="s">
        <v>558</v>
      </c>
      <c r="AC288" s="102" t="s">
        <v>558</v>
      </c>
      <c r="AD288" s="102"/>
      <c r="AE288" s="102"/>
      <c r="AF288" s="102"/>
      <c r="AG288" s="67" t="s">
        <v>1272</v>
      </c>
    </row>
    <row r="289" spans="1:33" ht="15.75" customHeight="1">
      <c r="A289" s="101" t="s">
        <v>1195</v>
      </c>
      <c r="B289" s="46" t="s">
        <v>1267</v>
      </c>
      <c r="C289" s="46" t="s">
        <v>1268</v>
      </c>
      <c r="D289" s="46" t="s">
        <v>1273</v>
      </c>
      <c r="E289" s="46" t="s">
        <v>1270</v>
      </c>
      <c r="F289" s="46" t="s">
        <v>506</v>
      </c>
      <c r="G289" s="46" t="s">
        <v>1271</v>
      </c>
      <c r="H289" s="46"/>
      <c r="I289" s="46"/>
      <c r="J289" s="36" t="s">
        <v>1075</v>
      </c>
      <c r="K289" s="55">
        <f t="shared" si="21"/>
        <v>0</v>
      </c>
      <c r="L289" s="59"/>
      <c r="M289" s="59"/>
      <c r="N289" s="59"/>
      <c r="O289" s="59"/>
      <c r="P289" s="59"/>
      <c r="Q289" s="59"/>
      <c r="R289" s="59"/>
      <c r="S289" s="59"/>
      <c r="T289" s="59"/>
      <c r="U289" s="59"/>
      <c r="V289" s="59"/>
      <c r="W289" s="59"/>
      <c r="X289" s="67"/>
      <c r="Y289" s="68"/>
      <c r="Z289" s="67"/>
      <c r="AA289" s="67" t="s">
        <v>794</v>
      </c>
      <c r="AB289" s="102"/>
      <c r="AC289" s="102"/>
      <c r="AD289" s="102"/>
      <c r="AE289" s="102"/>
      <c r="AF289" s="102"/>
      <c r="AG289" s="67"/>
    </row>
    <row r="290" spans="1:33" ht="15.75" customHeight="1">
      <c r="A290" s="101" t="s">
        <v>1195</v>
      </c>
      <c r="B290" s="46" t="s">
        <v>1267</v>
      </c>
      <c r="C290" s="46" t="s">
        <v>1274</v>
      </c>
      <c r="D290" s="46" t="s">
        <v>1269</v>
      </c>
      <c r="E290" s="46" t="s">
        <v>1275</v>
      </c>
      <c r="F290" s="46" t="s">
        <v>507</v>
      </c>
      <c r="G290" s="46" t="s">
        <v>1276</v>
      </c>
      <c r="H290" s="46"/>
      <c r="I290" s="46"/>
      <c r="J290" s="46" t="s">
        <v>1277</v>
      </c>
      <c r="K290" s="55">
        <f t="shared" si="21"/>
        <v>0</v>
      </c>
      <c r="L290" s="59"/>
      <c r="M290" s="59"/>
      <c r="N290" s="59"/>
      <c r="O290" s="59"/>
      <c r="P290" s="59"/>
      <c r="Q290" s="59"/>
      <c r="R290" s="59"/>
      <c r="S290" s="59"/>
      <c r="T290" s="59"/>
      <c r="U290" s="59"/>
      <c r="V290" s="59"/>
      <c r="W290" s="59"/>
      <c r="X290" s="67" t="s">
        <v>547</v>
      </c>
      <c r="Y290" s="68">
        <v>1</v>
      </c>
      <c r="Z290" s="67" t="s">
        <v>1278</v>
      </c>
      <c r="AA290" s="46" t="s">
        <v>540</v>
      </c>
      <c r="AB290" s="102" t="s">
        <v>558</v>
      </c>
      <c r="AC290" s="102"/>
      <c r="AD290" s="102"/>
      <c r="AE290" s="102" t="s">
        <v>558</v>
      </c>
      <c r="AF290" s="102"/>
      <c r="AG290" s="67" t="s">
        <v>1279</v>
      </c>
    </row>
    <row r="291" spans="1:33" ht="15.75" customHeight="1">
      <c r="A291" s="101" t="s">
        <v>1195</v>
      </c>
      <c r="B291" s="46" t="s">
        <v>1267</v>
      </c>
      <c r="C291" s="108" t="s">
        <v>1280</v>
      </c>
      <c r="D291" s="46" t="s">
        <v>1281</v>
      </c>
      <c r="E291" s="46" t="s">
        <v>1282</v>
      </c>
      <c r="F291" s="46" t="s">
        <v>508</v>
      </c>
      <c r="G291" s="46" t="s">
        <v>1283</v>
      </c>
      <c r="H291" s="46"/>
      <c r="I291" s="46"/>
      <c r="J291" s="36" t="s">
        <v>1075</v>
      </c>
      <c r="K291" s="55">
        <f t="shared" si="21"/>
        <v>0</v>
      </c>
      <c r="L291" s="59"/>
      <c r="M291" s="59"/>
      <c r="N291" s="59"/>
      <c r="O291" s="59"/>
      <c r="P291" s="59"/>
      <c r="Q291" s="59"/>
      <c r="R291" s="59"/>
      <c r="S291" s="59"/>
      <c r="T291" s="59"/>
      <c r="U291" s="59"/>
      <c r="V291" s="59"/>
      <c r="W291" s="59"/>
      <c r="X291" s="67"/>
      <c r="Y291" s="68"/>
      <c r="Z291" s="67"/>
      <c r="AA291" s="67" t="s">
        <v>794</v>
      </c>
      <c r="AB291" s="102"/>
      <c r="AC291" s="102"/>
      <c r="AD291" s="102"/>
      <c r="AE291" s="102"/>
      <c r="AF291" s="102"/>
      <c r="AG291" s="67" t="s">
        <v>1284</v>
      </c>
    </row>
    <row r="292" spans="1:33" ht="15.75" customHeight="1">
      <c r="A292" s="101" t="s">
        <v>1195</v>
      </c>
      <c r="B292" s="46" t="s">
        <v>1267</v>
      </c>
      <c r="C292" s="108" t="s">
        <v>1280</v>
      </c>
      <c r="D292" s="46" t="s">
        <v>1285</v>
      </c>
      <c r="E292" s="46" t="s">
        <v>1282</v>
      </c>
      <c r="F292" s="46" t="s">
        <v>509</v>
      </c>
      <c r="G292" s="46" t="s">
        <v>1286</v>
      </c>
      <c r="H292" s="46"/>
      <c r="I292" s="46"/>
      <c r="J292" s="36" t="s">
        <v>1075</v>
      </c>
      <c r="K292" s="55">
        <f t="shared" si="21"/>
        <v>0</v>
      </c>
      <c r="L292" s="59"/>
      <c r="M292" s="59"/>
      <c r="N292" s="59"/>
      <c r="O292" s="59"/>
      <c r="P292" s="59"/>
      <c r="Q292" s="59"/>
      <c r="R292" s="59"/>
      <c r="S292" s="59"/>
      <c r="T292" s="59"/>
      <c r="U292" s="59"/>
      <c r="V292" s="59"/>
      <c r="W292" s="59"/>
      <c r="X292" s="67"/>
      <c r="Y292" s="68"/>
      <c r="Z292" s="67"/>
      <c r="AA292" s="67" t="s">
        <v>794</v>
      </c>
      <c r="AB292" s="102"/>
      <c r="AC292" s="102"/>
      <c r="AD292" s="102"/>
      <c r="AE292" s="102"/>
      <c r="AF292" s="102"/>
      <c r="AG292" s="67" t="s">
        <v>1287</v>
      </c>
    </row>
    <row r="293" spans="1:33" ht="15.75" customHeight="1">
      <c r="A293" s="101" t="s">
        <v>1195</v>
      </c>
      <c r="B293" s="46" t="s">
        <v>1267</v>
      </c>
      <c r="C293" s="108" t="s">
        <v>1280</v>
      </c>
      <c r="D293" s="46" t="s">
        <v>1288</v>
      </c>
      <c r="E293" s="46" t="s">
        <v>1289</v>
      </c>
      <c r="F293" s="46" t="s">
        <v>510</v>
      </c>
      <c r="G293" s="46" t="s">
        <v>1290</v>
      </c>
      <c r="H293" s="46"/>
      <c r="I293" s="46"/>
      <c r="J293" s="36" t="s">
        <v>1075</v>
      </c>
      <c r="K293" s="55">
        <f t="shared" si="21"/>
        <v>0</v>
      </c>
      <c r="L293" s="59"/>
      <c r="M293" s="59"/>
      <c r="N293" s="59"/>
      <c r="O293" s="59"/>
      <c r="P293" s="59"/>
      <c r="Q293" s="59"/>
      <c r="R293" s="59"/>
      <c r="S293" s="59"/>
      <c r="T293" s="59"/>
      <c r="U293" s="59"/>
      <c r="V293" s="59"/>
      <c r="W293" s="59"/>
      <c r="X293" s="67"/>
      <c r="Y293" s="68"/>
      <c r="Z293" s="67"/>
      <c r="AA293" s="54" t="s">
        <v>794</v>
      </c>
      <c r="AB293" s="102" t="s">
        <v>558</v>
      </c>
      <c r="AC293" s="102" t="s">
        <v>558</v>
      </c>
      <c r="AD293" s="102"/>
      <c r="AE293" s="102"/>
      <c r="AF293" s="102"/>
      <c r="AG293" s="67"/>
    </row>
    <row r="294" spans="1:33" ht="15.75" customHeight="1">
      <c r="A294" s="101" t="s">
        <v>1195</v>
      </c>
      <c r="B294" s="46" t="s">
        <v>1267</v>
      </c>
      <c r="C294" s="108" t="s">
        <v>1280</v>
      </c>
      <c r="D294" s="46" t="s">
        <v>1291</v>
      </c>
      <c r="E294" s="46" t="s">
        <v>1292</v>
      </c>
      <c r="F294" s="46" t="s">
        <v>511</v>
      </c>
      <c r="G294" s="46" t="s">
        <v>1293</v>
      </c>
      <c r="H294" s="46"/>
      <c r="I294" s="46"/>
      <c r="J294" s="36" t="s">
        <v>1075</v>
      </c>
      <c r="K294" s="55">
        <f t="shared" si="21"/>
        <v>0</v>
      </c>
      <c r="L294" s="59"/>
      <c r="M294" s="59"/>
      <c r="N294" s="59"/>
      <c r="O294" s="59"/>
      <c r="P294" s="59"/>
      <c r="Q294" s="59"/>
      <c r="R294" s="59"/>
      <c r="S294" s="59"/>
      <c r="T294" s="59"/>
      <c r="U294" s="59"/>
      <c r="V294" s="59"/>
      <c r="W294" s="59"/>
      <c r="X294" s="67"/>
      <c r="Y294" s="68"/>
      <c r="Z294" s="67"/>
      <c r="AA294" s="67" t="s">
        <v>794</v>
      </c>
      <c r="AB294" s="102"/>
      <c r="AC294" s="102"/>
      <c r="AD294" s="102"/>
      <c r="AE294" s="102"/>
      <c r="AF294" s="102"/>
      <c r="AG294" s="67"/>
    </row>
    <row r="295" spans="1:33" ht="15.75" customHeight="1">
      <c r="A295" s="101" t="s">
        <v>1195</v>
      </c>
      <c r="B295" s="46" t="s">
        <v>1267</v>
      </c>
      <c r="C295" s="108" t="s">
        <v>1280</v>
      </c>
      <c r="D295" s="46" t="s">
        <v>1294</v>
      </c>
      <c r="E295" s="46" t="s">
        <v>1292</v>
      </c>
      <c r="F295" s="46" t="s">
        <v>512</v>
      </c>
      <c r="G295" s="46" t="s">
        <v>1295</v>
      </c>
      <c r="H295" s="46"/>
      <c r="I295" s="46"/>
      <c r="J295" s="36" t="s">
        <v>1075</v>
      </c>
      <c r="K295" s="55">
        <f t="shared" si="21"/>
        <v>0</v>
      </c>
      <c r="L295" s="59"/>
      <c r="M295" s="59"/>
      <c r="N295" s="59"/>
      <c r="O295" s="59"/>
      <c r="P295" s="59"/>
      <c r="Q295" s="59"/>
      <c r="R295" s="59"/>
      <c r="S295" s="59"/>
      <c r="T295" s="59"/>
      <c r="U295" s="59"/>
      <c r="V295" s="59"/>
      <c r="W295" s="59"/>
      <c r="X295" s="67"/>
      <c r="Y295" s="68"/>
      <c r="Z295" s="67"/>
      <c r="AA295" s="67" t="s">
        <v>794</v>
      </c>
      <c r="AB295" s="102"/>
      <c r="AC295" s="102"/>
      <c r="AD295" s="102"/>
      <c r="AE295" s="102"/>
      <c r="AF295" s="102"/>
      <c r="AG295" s="67"/>
    </row>
    <row r="296" spans="1:33" ht="15.75" customHeight="1">
      <c r="A296" s="101" t="s">
        <v>1195</v>
      </c>
      <c r="B296" s="46" t="s">
        <v>1267</v>
      </c>
      <c r="C296" s="108" t="s">
        <v>1280</v>
      </c>
      <c r="D296" s="36" t="s">
        <v>820</v>
      </c>
      <c r="E296" s="36" t="s">
        <v>821</v>
      </c>
      <c r="F296" s="36" t="s">
        <v>513</v>
      </c>
      <c r="G296" s="36" t="s">
        <v>823</v>
      </c>
      <c r="H296" s="36" t="s">
        <v>285</v>
      </c>
      <c r="I296" s="36"/>
      <c r="J296" s="36" t="s">
        <v>819</v>
      </c>
      <c r="K296" s="55">
        <f t="shared" si="21"/>
        <v>0</v>
      </c>
      <c r="L296" s="59"/>
      <c r="M296" s="59"/>
      <c r="N296" s="59"/>
      <c r="O296" s="59"/>
      <c r="P296" s="59"/>
      <c r="Q296" s="59"/>
      <c r="R296" s="59"/>
      <c r="S296" s="59"/>
      <c r="T296" s="59"/>
      <c r="U296" s="59"/>
      <c r="V296" s="59"/>
      <c r="W296" s="59"/>
      <c r="X296" s="38"/>
      <c r="Y296" s="77"/>
      <c r="Z296" s="38"/>
      <c r="AA296" s="38" t="s">
        <v>540</v>
      </c>
      <c r="AB296" s="78"/>
      <c r="AC296" s="78"/>
      <c r="AD296" s="78"/>
      <c r="AE296" s="78"/>
      <c r="AF296" s="78"/>
      <c r="AG296" s="38"/>
    </row>
    <row r="297" spans="1:33" ht="15.75" customHeight="1">
      <c r="A297" s="101" t="s">
        <v>1195</v>
      </c>
      <c r="B297" s="46" t="s">
        <v>1267</v>
      </c>
      <c r="C297" s="108" t="s">
        <v>1280</v>
      </c>
      <c r="D297" s="36" t="s">
        <v>820</v>
      </c>
      <c r="E297" s="36" t="s">
        <v>821</v>
      </c>
      <c r="F297" s="36" t="s">
        <v>514</v>
      </c>
      <c r="G297" s="36" t="s">
        <v>823</v>
      </c>
      <c r="H297" s="36" t="s">
        <v>285</v>
      </c>
      <c r="I297" s="36"/>
      <c r="J297" s="36" t="s">
        <v>819</v>
      </c>
      <c r="K297" s="55">
        <f t="shared" si="21"/>
        <v>0</v>
      </c>
      <c r="L297" s="59"/>
      <c r="M297" s="59"/>
      <c r="N297" s="59"/>
      <c r="O297" s="59"/>
      <c r="P297" s="59"/>
      <c r="Q297" s="59"/>
      <c r="R297" s="59"/>
      <c r="S297" s="59"/>
      <c r="T297" s="59"/>
      <c r="U297" s="59"/>
      <c r="V297" s="59"/>
      <c r="W297" s="59"/>
      <c r="X297" s="38"/>
      <c r="Y297" s="77"/>
      <c r="Z297" s="38"/>
      <c r="AA297" s="38" t="s">
        <v>540</v>
      </c>
      <c r="AB297" s="78"/>
      <c r="AC297" s="78"/>
      <c r="AD297" s="78"/>
      <c r="AE297" s="78"/>
      <c r="AF297" s="78"/>
      <c r="AG297" s="38"/>
    </row>
    <row r="298" spans="1:33" ht="15.75" customHeight="1">
      <c r="A298" s="101" t="s">
        <v>1195</v>
      </c>
      <c r="B298" s="46" t="s">
        <v>1267</v>
      </c>
      <c r="C298" s="108" t="s">
        <v>1280</v>
      </c>
      <c r="D298" s="36" t="s">
        <v>820</v>
      </c>
      <c r="E298" s="36" t="s">
        <v>821</v>
      </c>
      <c r="F298" s="36" t="s">
        <v>515</v>
      </c>
      <c r="G298" s="36" t="s">
        <v>823</v>
      </c>
      <c r="H298" s="36" t="s">
        <v>285</v>
      </c>
      <c r="I298" s="36"/>
      <c r="J298" s="36" t="s">
        <v>819</v>
      </c>
      <c r="K298" s="55">
        <f t="shared" si="21"/>
        <v>0</v>
      </c>
      <c r="L298" s="59"/>
      <c r="M298" s="59"/>
      <c r="N298" s="59"/>
      <c r="O298" s="59"/>
      <c r="P298" s="59"/>
      <c r="Q298" s="59"/>
      <c r="R298" s="59"/>
      <c r="S298" s="59"/>
      <c r="T298" s="59"/>
      <c r="U298" s="59"/>
      <c r="V298" s="59"/>
      <c r="W298" s="59"/>
      <c r="X298" s="38"/>
      <c r="Y298" s="77"/>
      <c r="Z298" s="38"/>
      <c r="AA298" s="38" t="s">
        <v>540</v>
      </c>
      <c r="AB298" s="78"/>
      <c r="AC298" s="78"/>
      <c r="AD298" s="78"/>
      <c r="AE298" s="78"/>
      <c r="AF298" s="78"/>
      <c r="AG298" s="38"/>
    </row>
    <row r="299" spans="1:33" ht="15.75" customHeight="1">
      <c r="A299" s="101" t="s">
        <v>1195</v>
      </c>
      <c r="B299" s="46" t="s">
        <v>1267</v>
      </c>
      <c r="C299" s="108" t="s">
        <v>1280</v>
      </c>
      <c r="D299" s="36" t="s">
        <v>820</v>
      </c>
      <c r="E299" s="36" t="s">
        <v>821</v>
      </c>
      <c r="F299" s="36" t="s">
        <v>516</v>
      </c>
      <c r="G299" s="36" t="s">
        <v>823</v>
      </c>
      <c r="H299" s="36" t="s">
        <v>285</v>
      </c>
      <c r="I299" s="36"/>
      <c r="J299" s="36" t="s">
        <v>819</v>
      </c>
      <c r="K299" s="55">
        <f t="shared" si="21"/>
        <v>0</v>
      </c>
      <c r="L299" s="59"/>
      <c r="M299" s="59"/>
      <c r="N299" s="59"/>
      <c r="O299" s="59"/>
      <c r="P299" s="59"/>
      <c r="Q299" s="59"/>
      <c r="R299" s="59"/>
      <c r="S299" s="59"/>
      <c r="T299" s="59"/>
      <c r="U299" s="59"/>
      <c r="V299" s="109"/>
      <c r="W299" s="59"/>
      <c r="X299" s="38"/>
      <c r="Y299" s="77"/>
      <c r="Z299" s="38"/>
      <c r="AA299" s="38" t="s">
        <v>540</v>
      </c>
      <c r="AB299" s="78"/>
      <c r="AC299" s="78"/>
      <c r="AD299" s="78"/>
      <c r="AE299" s="78"/>
      <c r="AF299" s="78"/>
      <c r="AG299" s="38"/>
    </row>
    <row r="300" spans="1:33" ht="15.75" customHeight="1">
      <c r="A300" s="101" t="s">
        <v>1195</v>
      </c>
      <c r="B300" s="46" t="s">
        <v>1267</v>
      </c>
      <c r="C300" s="108" t="s">
        <v>1280</v>
      </c>
      <c r="D300" s="36" t="s">
        <v>820</v>
      </c>
      <c r="E300" s="36" t="s">
        <v>821</v>
      </c>
      <c r="F300" s="36" t="s">
        <v>517</v>
      </c>
      <c r="G300" s="36" t="s">
        <v>823</v>
      </c>
      <c r="H300" s="36" t="s">
        <v>285</v>
      </c>
      <c r="I300" s="36"/>
      <c r="J300" s="36" t="s">
        <v>819</v>
      </c>
      <c r="K300" s="55">
        <f t="shared" si="21"/>
        <v>0</v>
      </c>
      <c r="L300" s="59"/>
      <c r="M300" s="59"/>
      <c r="N300" s="59"/>
      <c r="O300" s="59"/>
      <c r="P300" s="59"/>
      <c r="Q300" s="59"/>
      <c r="R300" s="59"/>
      <c r="S300" s="59"/>
      <c r="T300" s="59"/>
      <c r="U300" s="59"/>
      <c r="V300" s="59"/>
      <c r="W300" s="59"/>
      <c r="X300" s="38"/>
      <c r="Y300" s="77"/>
      <c r="Z300" s="38"/>
      <c r="AA300" s="38" t="s">
        <v>540</v>
      </c>
      <c r="AB300" s="78"/>
      <c r="AC300" s="78"/>
      <c r="AD300" s="78"/>
      <c r="AE300" s="78"/>
      <c r="AF300" s="78"/>
      <c r="AG300" s="38"/>
    </row>
    <row r="301" spans="1:33" ht="15.75" customHeight="1">
      <c r="A301" s="101" t="s">
        <v>1195</v>
      </c>
      <c r="B301" s="46" t="s">
        <v>1267</v>
      </c>
      <c r="C301" s="108" t="s">
        <v>1280</v>
      </c>
      <c r="D301" s="46" t="s">
        <v>1296</v>
      </c>
      <c r="E301" s="46" t="s">
        <v>1297</v>
      </c>
      <c r="F301" s="46" t="s">
        <v>518</v>
      </c>
      <c r="G301" s="46" t="s">
        <v>1298</v>
      </c>
      <c r="H301" s="46"/>
      <c r="I301" s="46"/>
      <c r="J301" s="36" t="s">
        <v>1075</v>
      </c>
      <c r="K301" s="55">
        <f t="shared" si="21"/>
        <v>0</v>
      </c>
      <c r="L301" s="59"/>
      <c r="M301" s="59"/>
      <c r="N301" s="59"/>
      <c r="O301" s="59"/>
      <c r="P301" s="59"/>
      <c r="Q301" s="59"/>
      <c r="R301" s="59"/>
      <c r="S301" s="59"/>
      <c r="T301" s="59"/>
      <c r="U301" s="59"/>
      <c r="V301" s="59"/>
      <c r="W301" s="59"/>
      <c r="X301" s="67"/>
      <c r="Y301" s="68"/>
      <c r="Z301" s="67"/>
      <c r="AA301" s="67" t="s">
        <v>794</v>
      </c>
      <c r="AB301" s="102"/>
      <c r="AC301" s="102"/>
      <c r="AD301" s="102"/>
      <c r="AE301" s="102"/>
      <c r="AF301" s="102"/>
      <c r="AG301" s="67"/>
    </row>
    <row r="302" spans="1:33" ht="15.75" customHeight="1">
      <c r="A302" s="103" t="s">
        <v>1195</v>
      </c>
      <c r="B302" s="47" t="s">
        <v>1299</v>
      </c>
      <c r="C302" s="47"/>
      <c r="D302" s="47"/>
      <c r="E302" s="47"/>
      <c r="F302" s="47"/>
      <c r="G302" s="47"/>
      <c r="H302" s="47"/>
      <c r="I302" s="47"/>
      <c r="J302" s="47"/>
      <c r="K302" s="55">
        <f t="shared" si="21"/>
        <v>0</v>
      </c>
      <c r="L302" s="104"/>
      <c r="M302" s="104"/>
      <c r="N302" s="104"/>
      <c r="O302" s="104"/>
      <c r="P302" s="104"/>
      <c r="Q302" s="104"/>
      <c r="R302" s="104"/>
      <c r="S302" s="104"/>
      <c r="T302" s="104"/>
      <c r="U302" s="104"/>
      <c r="V302" s="104"/>
      <c r="W302" s="104"/>
      <c r="X302" s="105"/>
      <c r="Y302" s="106"/>
      <c r="Z302" s="105"/>
      <c r="AA302" s="105" t="s">
        <v>603</v>
      </c>
      <c r="AB302" s="107" t="s">
        <v>558</v>
      </c>
      <c r="AC302" s="107">
        <f>COUNTA($AC$292:$AC$297)</f>
        <v>1</v>
      </c>
      <c r="AD302" s="107">
        <f>COUNTA($AD$292:$AD$297)</f>
        <v>0</v>
      </c>
      <c r="AE302" s="107">
        <f>COUNTA($AE$292:$AE$297)</f>
        <v>0</v>
      </c>
      <c r="AF302" s="107">
        <f>COUNTA($AF$292:$AF$297)</f>
        <v>0</v>
      </c>
      <c r="AG302" s="105"/>
    </row>
    <row r="303" spans="1:33" ht="15.75" customHeight="1">
      <c r="A303" s="103" t="s">
        <v>1300</v>
      </c>
      <c r="B303" s="103" t="s">
        <v>932</v>
      </c>
      <c r="C303" s="103"/>
      <c r="D303" s="103"/>
      <c r="E303" s="103"/>
      <c r="F303" s="103"/>
      <c r="G303" s="103"/>
      <c r="H303" s="103"/>
      <c r="I303" s="103"/>
      <c r="J303" s="103"/>
      <c r="K303" s="55">
        <f t="shared" si="21"/>
        <v>0</v>
      </c>
      <c r="L303" s="110"/>
      <c r="M303" s="110"/>
      <c r="N303" s="110"/>
      <c r="O303" s="110"/>
      <c r="P303" s="110"/>
      <c r="Q303" s="110"/>
      <c r="R303" s="110"/>
      <c r="S303" s="110"/>
      <c r="T303" s="110"/>
      <c r="U303" s="110"/>
      <c r="V303" s="110"/>
      <c r="W303" s="110"/>
      <c r="X303" s="103"/>
      <c r="Y303" s="111"/>
      <c r="Z303" s="103"/>
      <c r="AA303" s="103" t="s">
        <v>932</v>
      </c>
      <c r="AB303" s="112" t="s">
        <v>558</v>
      </c>
      <c r="AC303" s="112">
        <f>SUM($AC$273,$AC$287,$AC$291,$AC$302)</f>
        <v>1</v>
      </c>
      <c r="AD303" s="112">
        <f>SUM($AD$273,$AD$287,$AD$291,$AD$302)</f>
        <v>0</v>
      </c>
      <c r="AE303" s="112">
        <f>SUM($AE$273,$AE$287,$AE$291,$AE$302)</f>
        <v>0</v>
      </c>
      <c r="AF303" s="112">
        <f>SUM($AF$273,$AF$287,$AF$291,$AF$302)</f>
        <v>0</v>
      </c>
      <c r="AG303" s="103"/>
    </row>
    <row r="304" spans="1:33" ht="15.75" customHeight="1">
      <c r="A304" s="103" t="s">
        <v>1301</v>
      </c>
      <c r="B304" s="103" t="s">
        <v>934</v>
      </c>
      <c r="C304" s="103"/>
      <c r="D304" s="103"/>
      <c r="E304" s="103"/>
      <c r="F304" s="103"/>
      <c r="G304" s="103"/>
      <c r="H304" s="103"/>
      <c r="I304" s="103"/>
      <c r="J304" s="103"/>
      <c r="K304" s="55">
        <f t="shared" si="21"/>
        <v>0</v>
      </c>
      <c r="L304" s="110"/>
      <c r="M304" s="110"/>
      <c r="N304" s="110"/>
      <c r="O304" s="110"/>
      <c r="P304" s="110"/>
      <c r="Q304" s="110"/>
      <c r="R304" s="110"/>
      <c r="S304" s="110"/>
      <c r="T304" s="110"/>
      <c r="U304" s="110"/>
      <c r="V304" s="110"/>
      <c r="W304" s="110"/>
      <c r="X304" s="103"/>
      <c r="Y304" s="111"/>
      <c r="Z304" s="103"/>
      <c r="AA304" s="103" t="s">
        <v>934</v>
      </c>
      <c r="AB304" s="112" t="s">
        <v>558</v>
      </c>
      <c r="AC304" s="113">
        <f>$AC$303/SUM($AC$303:$AF$303)</f>
        <v>1</v>
      </c>
      <c r="AD304" s="113">
        <f>$AD$303/SUM($AC$303:$AF$303)</f>
        <v>0</v>
      </c>
      <c r="AE304" s="113">
        <f>$AE$303/SUM($AC$303:$AF$303)</f>
        <v>0</v>
      </c>
      <c r="AF304" s="113">
        <f>$AF$303/SUM($AC$303:$AF$303)</f>
        <v>0</v>
      </c>
      <c r="AG304" s="103"/>
    </row>
    <row r="305" spans="1:33" ht="15.75" customHeight="1">
      <c r="A305" s="114" t="s">
        <v>1302</v>
      </c>
      <c r="B305" s="115" t="s">
        <v>1303</v>
      </c>
      <c r="C305" s="115"/>
      <c r="D305" s="115"/>
      <c r="E305" s="115"/>
      <c r="F305" s="115"/>
      <c r="G305" s="115"/>
      <c r="H305" s="115"/>
      <c r="I305" s="115"/>
      <c r="J305" s="115"/>
      <c r="K305" s="55">
        <f t="shared" si="21"/>
        <v>0</v>
      </c>
      <c r="L305" s="116"/>
      <c r="M305" s="116"/>
      <c r="N305" s="116"/>
      <c r="O305" s="116"/>
      <c r="P305" s="116"/>
      <c r="Q305" s="116"/>
      <c r="R305" s="116"/>
      <c r="S305" s="116"/>
      <c r="T305" s="116"/>
      <c r="U305" s="116"/>
      <c r="V305" s="116"/>
      <c r="W305" s="116"/>
      <c r="X305" s="115"/>
      <c r="Y305" s="117"/>
      <c r="Z305" s="115"/>
      <c r="AA305" s="115" t="s">
        <v>1303</v>
      </c>
      <c r="AB305" s="118" t="s">
        <v>558</v>
      </c>
      <c r="AC305" s="119" t="e">
        <f>SUM($AC$111,$AC$184,$AC$254,$AC$303)</f>
        <v>#REF!</v>
      </c>
      <c r="AD305" s="119" t="e">
        <f>SUM($AD$111,$AD$184,$AD$254,$AD$303)</f>
        <v>#REF!</v>
      </c>
      <c r="AE305" s="119" t="e">
        <f>SUM($AE$111,$AE$184,$AE$254,$AE$303)</f>
        <v>#REF!</v>
      </c>
      <c r="AF305" s="119" t="e">
        <f>SUM($AF$111,$AF$184,$AF$254,$AF$303)</f>
        <v>#REF!</v>
      </c>
      <c r="AG305" s="120"/>
    </row>
    <row r="306" spans="1:33" ht="15.75" customHeight="1">
      <c r="A306" s="114" t="s">
        <v>1304</v>
      </c>
      <c r="B306" s="114" t="s">
        <v>934</v>
      </c>
      <c r="C306" s="115"/>
      <c r="D306" s="115"/>
      <c r="E306" s="115"/>
      <c r="F306" s="115"/>
      <c r="G306" s="115"/>
      <c r="H306" s="115"/>
      <c r="I306" s="115"/>
      <c r="J306" s="115"/>
      <c r="K306" s="55">
        <f t="shared" si="21"/>
        <v>0</v>
      </c>
      <c r="L306" s="116"/>
      <c r="M306" s="116"/>
      <c r="N306" s="116"/>
      <c r="O306" s="116"/>
      <c r="P306" s="116"/>
      <c r="Q306" s="116"/>
      <c r="R306" s="116"/>
      <c r="S306" s="116"/>
      <c r="T306" s="116"/>
      <c r="U306" s="116"/>
      <c r="V306" s="116"/>
      <c r="W306" s="116"/>
      <c r="X306" s="115"/>
      <c r="Y306" s="117"/>
      <c r="Z306" s="115"/>
      <c r="AA306" s="115" t="s">
        <v>934</v>
      </c>
      <c r="AB306" s="118" t="s">
        <v>558</v>
      </c>
      <c r="AC306" s="120" t="e">
        <f>$AC$305/SUM($AC$305:$AF$305)</f>
        <v>#REF!</v>
      </c>
      <c r="AD306" s="120" t="e">
        <f>$AD$305/SUM($AC$305:$AF$305)</f>
        <v>#REF!</v>
      </c>
      <c r="AE306" s="120" t="e">
        <f>$AE$305/SUM($AC$305:$AF$305)</f>
        <v>#REF!</v>
      </c>
      <c r="AF306" s="120" t="e">
        <f>$AF$305/SUM($AC$305:$AF$305)</f>
        <v>#REF!</v>
      </c>
      <c r="AG306" s="120"/>
    </row>
    <row r="307" spans="1:33" ht="15.75" customHeight="1"/>
    <row r="308" spans="1:33" ht="15.75" customHeight="1"/>
    <row r="309" spans="1:33" ht="15.75" customHeight="1"/>
    <row r="310" spans="1:33" ht="15.75" customHeight="1"/>
    <row r="311" spans="1:33" ht="15.75" customHeight="1"/>
    <row r="312" spans="1:33" ht="15.75" customHeight="1"/>
    <row r="313" spans="1:33" ht="15.75" customHeight="1"/>
    <row r="314" spans="1:33" ht="15.75" customHeight="1"/>
    <row r="315" spans="1:33" ht="15.75" customHeight="1"/>
    <row r="316" spans="1:33" ht="15.75" customHeight="1"/>
    <row r="317" spans="1:33" ht="15.75" customHeight="1"/>
    <row r="318" spans="1:33" ht="15.75" customHeight="1"/>
    <row r="319" spans="1:33" ht="15.75" customHeight="1"/>
    <row r="320" spans="1:33"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7">
    <mergeCell ref="D25:D31"/>
    <mergeCell ref="E25:E31"/>
    <mergeCell ref="C25:C31"/>
    <mergeCell ref="E10:E14"/>
    <mergeCell ref="G2:G6"/>
    <mergeCell ref="G7:G9"/>
    <mergeCell ref="G10:G12"/>
    <mergeCell ref="G15:G17"/>
    <mergeCell ref="D15:D17"/>
    <mergeCell ref="E15:E17"/>
    <mergeCell ref="B2:B18"/>
    <mergeCell ref="C2:C9"/>
    <mergeCell ref="D2:D9"/>
    <mergeCell ref="E2:E9"/>
    <mergeCell ref="C10:C14"/>
    <mergeCell ref="C15:C17"/>
    <mergeCell ref="D10:D14"/>
  </mergeCells>
  <conditionalFormatting sqref="A1:C1 F1:I1 J1:J306">
    <cfRule type="containsText" dxfId="32" priority="20" operator="containsText" text="bienest">
      <formula>NOT(ISERROR(SEARCH(("bienest"),(A4))))</formula>
    </cfRule>
    <cfRule type="containsText" dxfId="31" priority="21" operator="containsText" text="amb">
      <formula>NOT(ISERROR(SEARCH(("amb"),(A4))))</formula>
    </cfRule>
  </conditionalFormatting>
  <conditionalFormatting sqref="C2 C10 C15 C18:C25 C32:C306 B131">
    <cfRule type="expression" dxfId="30" priority="10">
      <formula>AA2="Secundaria"</formula>
    </cfRule>
    <cfRule type="expression" dxfId="29" priority="11">
      <formula>AA2="Habitual"</formula>
    </cfRule>
    <cfRule type="expression" dxfId="28" priority="12">
      <formula>AA2="Urgente"</formula>
    </cfRule>
  </conditionalFormatting>
  <conditionalFormatting sqref="F2:F306">
    <cfRule type="expression" dxfId="27" priority="22">
      <formula>X2="Sin Iniciar"</formula>
    </cfRule>
    <cfRule type="expression" dxfId="26" priority="23">
      <formula>Y2=10%</formula>
    </cfRule>
    <cfRule type="expression" dxfId="25" priority="24">
      <formula>Y2=20%</formula>
    </cfRule>
    <cfRule type="expression" dxfId="24" priority="25">
      <formula>Y2=30%</formula>
    </cfRule>
    <cfRule type="expression" dxfId="23" priority="26">
      <formula>Y2=40%</formula>
    </cfRule>
    <cfRule type="expression" dxfId="22" priority="27">
      <formula>Y2=50%</formula>
    </cfRule>
    <cfRule type="expression" dxfId="21" priority="28">
      <formula>Y2=60%</formula>
    </cfRule>
    <cfRule type="expression" dxfId="20" priority="29">
      <formula>Y2=70%</formula>
    </cfRule>
    <cfRule type="expression" dxfId="19" priority="30">
      <formula>Y2=80%</formula>
    </cfRule>
    <cfRule type="expression" dxfId="18" priority="31">
      <formula>Y2=90%</formula>
    </cfRule>
    <cfRule type="expression" dxfId="17" priority="32">
      <formula>Y2=100%</formula>
    </cfRule>
  </conditionalFormatting>
  <conditionalFormatting sqref="J1:J306 A1:C1 F1:I1">
    <cfRule type="containsText" dxfId="16" priority="19" operator="containsText" text="paz">
      <formula>NOT(ISERROR(SEARCH(("paz"),(A4))))</formula>
    </cfRule>
  </conditionalFormatting>
  <conditionalFormatting sqref="J2:J306">
    <cfRule type="expression" dxfId="15" priority="16">
      <formula>AND(FIND("*calidad*",J2),FIND("*curricular*",J2),TRUE)</formula>
    </cfRule>
    <cfRule type="containsText" dxfId="14" priority="17" operator="containsText" text="curricular">
      <formula>NOT(ISERROR(SEARCH(("curricular"),(J2))))</formula>
    </cfRule>
    <cfRule type="containsText" dxfId="13" priority="18" operator="containsText" text="calidad">
      <formula>NOT(ISERROR(SEARCH(("calidad"),(J2))))</formula>
    </cfRule>
    <cfRule type="containsText" dxfId="12" priority="34" operator="containsText" text="riesgo">
      <formula>NOT(ISERROR(SEARCH(("riesgo"),(J2))))</formula>
    </cfRule>
  </conditionalFormatting>
  <conditionalFormatting sqref="K1:K306">
    <cfRule type="cellIs" dxfId="11" priority="15" operator="equal">
      <formula>0</formula>
    </cfRule>
    <cfRule type="containsText" dxfId="10" priority="33" operator="containsText" text="P">
      <formula>NOT(ISERROR(SEARCH(("P"),(K1))))</formula>
    </cfRule>
  </conditionalFormatting>
  <conditionalFormatting sqref="L2:W306">
    <cfRule type="notContainsBlanks" dxfId="9" priority="1">
      <formula>LEN(TRIM(L2))&gt;0</formula>
    </cfRule>
  </conditionalFormatting>
  <conditionalFormatting sqref="X1:X306">
    <cfRule type="cellIs" dxfId="8" priority="2" operator="equal">
      <formula>"Sin Iniciar"</formula>
    </cfRule>
    <cfRule type="cellIs" dxfId="7" priority="3" operator="equal">
      <formula>"Iniciado"</formula>
    </cfRule>
    <cfRule type="cellIs" dxfId="6" priority="4" operator="equal">
      <formula>"En Pausa"</formula>
    </cfRule>
    <cfRule type="cellIs" dxfId="5" priority="5" operator="equal">
      <formula>"Cancelado"</formula>
    </cfRule>
    <cfRule type="cellIs" dxfId="4" priority="6" operator="equal">
      <formula>"En Ejecución"</formula>
    </cfRule>
    <cfRule type="cellIs" dxfId="3" priority="7" operator="equal">
      <formula>"Finalizado"</formula>
    </cfRule>
  </conditionalFormatting>
  <conditionalFormatting sqref="Y1:Y306">
    <cfRule type="colorScale" priority="46">
      <colorScale>
        <cfvo type="min"/>
        <cfvo type="percentile" val="50"/>
        <cfvo type="max"/>
        <color rgb="FFFF0000"/>
        <color rgb="FFFFD666"/>
        <color rgb="FF38761D"/>
      </colorScale>
    </cfRule>
  </conditionalFormatting>
  <conditionalFormatting sqref="AA1:AA306">
    <cfRule type="cellIs" dxfId="2" priority="9" operator="equal">
      <formula>"Urgente"</formula>
    </cfRule>
    <cfRule type="cellIs" dxfId="1" priority="13" operator="equal">
      <formula>"Habitual"</formula>
    </cfRule>
    <cfRule type="cellIs" dxfId="0" priority="14" operator="equal">
      <formula>"Secundaria"</formula>
    </cfRule>
  </conditionalFormatting>
  <dataValidations count="2">
    <dataValidation type="list" allowBlank="1" sqref="Y2:Y306">
      <formula1>"0%,10%,20%,30%,40%,50%,60%,70%,80%,90%,100%"</formula1>
    </dataValidation>
    <dataValidation type="list" allowBlank="1" sqref="X2:X306">
      <formula1>"Sin Iniciar,Iniciado,En Pausa,Cancelado,En Ejecución,Finalizado"</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Cronograma 2026</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2026-04-17T14:09:55Z</dcterms:created>
  <dcterms:modified xsi:type="dcterms:W3CDTF">2026-06-25T16:07:31Z</dcterms:modified>
</cp:coreProperties>
</file>